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20" windowWidth="24240" windowHeight="114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2018-2020'!$A$1:$M$253</definedName>
  </definedNames>
  <calcPr calcId="145621" refMode="R1C1"/>
</workbook>
</file>

<file path=xl/calcChain.xml><?xml version="1.0" encoding="utf-8"?>
<calcChain xmlns="http://schemas.openxmlformats.org/spreadsheetml/2006/main">
  <c r="K93" i="1" l="1"/>
  <c r="K234" i="1" l="1"/>
  <c r="L242" i="1" l="1"/>
  <c r="M242" i="1"/>
  <c r="K242" i="1"/>
  <c r="L237" i="1"/>
  <c r="L236" i="1" s="1"/>
  <c r="M237" i="1"/>
  <c r="M236" i="1" s="1"/>
  <c r="K237" i="1"/>
  <c r="K236" i="1" s="1"/>
  <c r="L76" i="1" l="1"/>
  <c r="M76" i="1"/>
  <c r="K76" i="1"/>
  <c r="L71" i="1"/>
  <c r="M71" i="1"/>
  <c r="K71" i="1"/>
  <c r="L186" i="1" l="1"/>
  <c r="M186" i="1"/>
  <c r="K186" i="1"/>
  <c r="M248" i="1"/>
  <c r="M247" i="1" s="1"/>
  <c r="L248" i="1"/>
  <c r="K248" i="1"/>
  <c r="K247" i="1" s="1"/>
  <c r="L247" i="1"/>
  <c r="L134" i="1" l="1"/>
  <c r="M134" i="1"/>
  <c r="K134" i="1"/>
  <c r="L240" i="1" l="1"/>
  <c r="L239" i="1" s="1"/>
  <c r="M240" i="1"/>
  <c r="M239" i="1" s="1"/>
  <c r="K240" i="1"/>
  <c r="K239" i="1" s="1"/>
  <c r="L232" i="1" l="1"/>
  <c r="M232" i="1"/>
  <c r="K232" i="1"/>
  <c r="L226" i="1" l="1"/>
  <c r="M226" i="1"/>
  <c r="K226" i="1"/>
  <c r="K230" i="1"/>
  <c r="L153" i="1" l="1"/>
  <c r="L152" i="1" s="1"/>
  <c r="M153" i="1"/>
  <c r="M152" i="1" s="1"/>
  <c r="K153" i="1"/>
  <c r="K138" i="1"/>
  <c r="K149" i="1"/>
  <c r="K146" i="1" s="1"/>
  <c r="K143" i="1"/>
  <c r="K140" i="1" s="1"/>
  <c r="K123" i="1"/>
  <c r="K41" i="1" l="1"/>
  <c r="L228" i="1" l="1"/>
  <c r="L225" i="1" s="1"/>
  <c r="L224" i="1" s="1"/>
  <c r="M228" i="1"/>
  <c r="M225" i="1" s="1"/>
  <c r="M224" i="1" s="1"/>
  <c r="K228" i="1"/>
  <c r="K225" i="1" l="1"/>
  <c r="K224" i="1" s="1"/>
  <c r="L182" i="1"/>
  <c r="M182" i="1"/>
  <c r="K182" i="1"/>
  <c r="M189" i="1" l="1"/>
  <c r="L189" i="1"/>
  <c r="L184" i="1"/>
  <c r="M184" i="1"/>
  <c r="K184" i="1"/>
  <c r="K180" i="1"/>
  <c r="L180" i="1" l="1"/>
  <c r="M180" i="1"/>
  <c r="L222" i="1"/>
  <c r="K222" i="1"/>
  <c r="K221" i="1" s="1"/>
  <c r="M221" i="1"/>
  <c r="L221" i="1" l="1"/>
  <c r="K65" i="1"/>
  <c r="L138" i="1"/>
  <c r="M138" i="1"/>
  <c r="K128" i="1"/>
  <c r="L128" i="1"/>
  <c r="M128" i="1"/>
  <c r="K117" i="1"/>
  <c r="L117" i="1"/>
  <c r="M117" i="1"/>
  <c r="K120" i="1"/>
  <c r="L120" i="1"/>
  <c r="M120" i="1"/>
  <c r="K147" i="1"/>
  <c r="L147" i="1"/>
  <c r="M147" i="1"/>
  <c r="K156" i="1"/>
  <c r="L156" i="1"/>
  <c r="M156" i="1"/>
  <c r="K159" i="1"/>
  <c r="L159" i="1"/>
  <c r="M159" i="1"/>
  <c r="L140" i="1"/>
  <c r="M140" i="1"/>
  <c r="L143" i="1"/>
  <c r="M143" i="1"/>
  <c r="L123" i="1"/>
  <c r="M123" i="1"/>
  <c r="K114" i="1"/>
  <c r="L114" i="1"/>
  <c r="M114" i="1"/>
  <c r="M63" i="1"/>
  <c r="K63" i="1"/>
  <c r="L63" i="1"/>
  <c r="K245" i="1" l="1"/>
  <c r="K244" i="1" s="1"/>
  <c r="L245" i="1"/>
  <c r="M245" i="1"/>
  <c r="M244" i="1" s="1"/>
  <c r="L244" i="1"/>
  <c r="K218" i="1"/>
  <c r="K217" i="1" s="1"/>
  <c r="L218" i="1"/>
  <c r="L217" i="1" s="1"/>
  <c r="M218" i="1"/>
  <c r="M217" i="1" s="1"/>
  <c r="K188" i="1"/>
  <c r="L188" i="1"/>
  <c r="M188" i="1"/>
  <c r="K178" i="1"/>
  <c r="L178" i="1"/>
  <c r="M178" i="1"/>
  <c r="K176" i="1"/>
  <c r="L176" i="1"/>
  <c r="M176" i="1"/>
  <c r="K174" i="1"/>
  <c r="M174" i="1"/>
  <c r="K170" i="1"/>
  <c r="L170" i="1"/>
  <c r="M170" i="1"/>
  <c r="L93" i="1"/>
  <c r="M93" i="1"/>
  <c r="K215" i="1" l="1"/>
  <c r="L215" i="1"/>
  <c r="M215" i="1"/>
  <c r="K213" i="1"/>
  <c r="L213" i="1"/>
  <c r="M213" i="1"/>
  <c r="K165" i="1"/>
  <c r="K161" i="1" s="1"/>
  <c r="L165" i="1"/>
  <c r="M165" i="1"/>
  <c r="K155" i="1" l="1"/>
  <c r="K152" i="1" s="1"/>
  <c r="L155" i="1"/>
  <c r="M155" i="1"/>
  <c r="K132" i="1" l="1"/>
  <c r="L132" i="1"/>
  <c r="M132" i="1"/>
  <c r="K130" i="1"/>
  <c r="L130" i="1"/>
  <c r="M130" i="1"/>
  <c r="K126" i="1"/>
  <c r="L126" i="1"/>
  <c r="M126" i="1"/>
  <c r="K91" i="1"/>
  <c r="K90" i="1" s="1"/>
  <c r="L91" i="1"/>
  <c r="L90" i="1" s="1"/>
  <c r="M91" i="1"/>
  <c r="M90" i="1" s="1"/>
  <c r="M113" i="1" l="1"/>
  <c r="M112" i="1" s="1"/>
  <c r="K113" i="1"/>
  <c r="K112" i="1" s="1"/>
  <c r="L113" i="1"/>
  <c r="L112" i="1" s="1"/>
  <c r="K195" i="1" l="1"/>
  <c r="L195" i="1"/>
  <c r="M195" i="1"/>
  <c r="K193" i="1"/>
  <c r="L193" i="1"/>
  <c r="M193" i="1"/>
  <c r="M172" i="1"/>
  <c r="M169" i="1" s="1"/>
  <c r="L172" i="1"/>
  <c r="L169" i="1" s="1"/>
  <c r="K172" i="1"/>
  <c r="K169" i="1" s="1"/>
  <c r="M105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1" i="1" l="1"/>
  <c r="M210" i="1" s="1"/>
  <c r="L211" i="1"/>
  <c r="L210" i="1" s="1"/>
  <c r="K211" i="1"/>
  <c r="K210" i="1" s="1"/>
  <c r="M208" i="1"/>
  <c r="M207" i="1" s="1"/>
  <c r="L208" i="1"/>
  <c r="K208" i="1"/>
  <c r="K207" i="1" s="1"/>
  <c r="L207" i="1"/>
  <c r="M205" i="1"/>
  <c r="M204" i="1" s="1"/>
  <c r="L205" i="1"/>
  <c r="L204" i="1" s="1"/>
  <c r="K205" i="1"/>
  <c r="K204" i="1" s="1"/>
  <c r="M202" i="1"/>
  <c r="M201" i="1" s="1"/>
  <c r="L202" i="1"/>
  <c r="K202" i="1"/>
  <c r="K201" i="1" s="1"/>
  <c r="L201" i="1"/>
  <c r="M199" i="1"/>
  <c r="L199" i="1"/>
  <c r="K199" i="1"/>
  <c r="M197" i="1"/>
  <c r="L197" i="1"/>
  <c r="K197" i="1"/>
  <c r="M191" i="1"/>
  <c r="L191" i="1"/>
  <c r="K191" i="1"/>
  <c r="M110" i="1"/>
  <c r="M109" i="1" s="1"/>
  <c r="L110" i="1"/>
  <c r="L109" i="1" s="1"/>
  <c r="K110" i="1"/>
  <c r="K109" i="1" s="1"/>
  <c r="M107" i="1"/>
  <c r="L107" i="1"/>
  <c r="K107" i="1"/>
  <c r="L105" i="1"/>
  <c r="K105" i="1"/>
  <c r="M102" i="1"/>
  <c r="L102" i="1"/>
  <c r="K102" i="1"/>
  <c r="M100" i="1"/>
  <c r="L100" i="1"/>
  <c r="K100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90" i="1" l="1"/>
  <c r="M190" i="1"/>
  <c r="M168" i="1" s="1"/>
  <c r="M167" i="1" s="1"/>
  <c r="S27" i="1" s="1"/>
  <c r="L190" i="1"/>
  <c r="L168" i="1" s="1"/>
  <c r="L167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4" i="1"/>
  <c r="K99" i="1" s="1"/>
  <c r="M104" i="1"/>
  <c r="M99" i="1" s="1"/>
  <c r="L104" i="1"/>
  <c r="L99" i="1" s="1"/>
  <c r="K24" i="1"/>
  <c r="M24" i="1"/>
  <c r="L39" i="1"/>
  <c r="L49" i="1"/>
  <c r="K23" i="1" l="1"/>
  <c r="O26" i="1"/>
  <c r="K168" i="1"/>
  <c r="K167" i="1" s="1"/>
  <c r="Q25" i="1"/>
  <c r="S26" i="1"/>
  <c r="S23" i="1" s="1"/>
  <c r="O25" i="1"/>
  <c r="Q26" i="1"/>
  <c r="M23" i="1"/>
  <c r="M253" i="1" s="1"/>
  <c r="L23" i="1"/>
  <c r="O27" i="1" l="1"/>
  <c r="O23" i="1"/>
  <c r="P24" i="1" s="1"/>
  <c r="S22" i="1"/>
  <c r="T26" i="1" s="1"/>
  <c r="T24" i="1"/>
  <c r="T23" i="1"/>
  <c r="Q23" i="1"/>
  <c r="K253" i="1"/>
  <c r="L253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<sst xmlns="http://schemas.openxmlformats.org/spreadsheetml/2006/main" count="2298" uniqueCount="492">
  <si>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</si>
  <si>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</si>
  <si>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</si>
  <si>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</si>
  <si>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</si>
  <si>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</si>
  <si>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</si>
  <si>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</si>
  <si>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</si>
  <si>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</si>
  <si>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</si>
  <si>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</si>
  <si>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</si>
  <si>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</si>
  <si>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</si>
  <si>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</si>
  <si>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</si>
  <si>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</si>
  <si>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</si>
  <si>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</si>
  <si>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</si>
  <si>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</si>
  <si>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</si>
  <si>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</si>
  <si>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</si>
  <si>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</si>
  <si>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</si>
  <si>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</si>
  <si>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</si>
  <si>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</si>
  <si>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</si>
  <si>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</si>
  <si>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</si>
  <si>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</si>
  <si>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</si>
  <si>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</si>
  <si>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</si>
  <si>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</si>
  <si>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</si>
  <si>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</si>
  <si>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</si>
  <si>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</si>
  <si>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</si>
  <si>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</si>
  <si>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</si>
  <si>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</si>
  <si>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</si>
  <si>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</si>
  <si>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</si>
  <si>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</si>
  <si>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</si>
  <si>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</si>
  <si>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</si>
  <si>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</si>
  <si>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</si>
  <si>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</si>
  <si>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</si>
  <si>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</si>
  <si>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</si>
  <si>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</si>
  <si>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</si>
  <si>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</si>
  <si>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</si>
  <si>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</si>
  <si>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</si>
  <si>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</si>
  <si>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</si>
  <si>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</si>
  <si>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</si>
  <si>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</si>
  <si>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</si>
  <si>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</si>
  <si>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</si>
  <si>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</si>
  <si>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</si>
  <si>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</si>
  <si>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</si>
  <si>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</si>
  <si>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</si>
  <si>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</si>
  <si>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</si>
  <si>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</si>
  <si>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</si>
  <si>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</si>
  <si>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</si>
  <si>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</si>
  <si>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</si>
  <si>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</si>
  <si>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</si>
  <si>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</si>
  <si>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</si>
  <si>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</si>
  <si>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</si>
  <si>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</si>
  <si>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</si>
  <si>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</si>
  <si>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</si>
  <si>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</si>
  <si>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</si>
  <si>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</si>
  <si>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</si>
  <si>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</si>
  <si>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</si>
  <si>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</si>
  <si>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</si>
  <si>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</si>
  <si>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</si>
  <si>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</si>
  <si>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</si>
  <si>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</si>
  <si>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</si>
  <si>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</si>
  <si>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</si>
  <si>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</si>
  <si>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</si>
  <si>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</si>
  <si>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</si>
  <si>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</si>
  <si>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</si>
  <si>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</si>
  <si>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</si>
  <si>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</si>
  <si>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</si>
  <si>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</si>
  <si>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</si>
  <si>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</si>
  <si>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</si>
  <si>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</si>
  <si>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</si>
  <si>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</si>
  <si>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</si>
  <si>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</si>
  <si>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</si>
  <si>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</si>
  <si>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</si>
  <si>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</si>
  <si>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</si>
  <si>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</si>
  <si>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</si>
  <si>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</si>
  <si>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</si>
  <si>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</si>
  <si>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</si>
  <si>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</si>
  <si>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</si>
  <si>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</si>
  <si>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</si>
  <si>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</si>
  <si>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</si>
  <si>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</si>
  <si>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</si>
  <si>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</si>
  <si>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</si>
  <si>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</si>
  <si>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</si>
  <si>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</si>
  <si>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</si>
  <si>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</si>
  <si>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</si>
  <si>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</si>
  <si>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</si>
  <si>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</si>
  <si>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</si>
  <si>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</si>
  <si>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</si>
  <si>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</si>
  <si>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</si>
  <si>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</si>
  <si>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</si>
  <si>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</si>
  <si>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</si>
  <si>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</si>
  <si>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</si>
  <si>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</si>
  <si>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</si>
  <si>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</si>
  <si>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</si>
  <si>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</si>
  <si>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</si>
  <si>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</si>
  <si>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</si>
  <si>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</si>
  <si>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</si>
  <si>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</si>
  <si>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</si>
  <si>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</si>
  <si>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</si>
  <si>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</si>
  <si>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</si>
  <si>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</si>
  <si>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</si>
  <si>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</si>
  <si>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</si>
  <si>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</si>
  <si>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</si>
  <si>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</si>
  <si>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</si>
  <si>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</si>
  <si>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</si>
  <si>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</si>
  <si>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</si>
  <si>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</si>
  <si>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</si>
  <si>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</si>
  <si>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</si>
  <si>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</si>
  <si>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</si>
  <si>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</si>
  <si>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</si>
  <si>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</si>
  <si>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</si>
  <si>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</si>
  <si>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</si>
  <si>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</si>
  <si>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</si>
  <si>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</si>
  <si>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</si>
  <si>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</si>
  <si>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</si>
  <si>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</si>
  <si>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</si>
  <si>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</si>
  <si>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</si>
  <si>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</si>
  <si>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</si>
  <si>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</si>
  <si>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</si>
  <si>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</si>
  <si>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</si>
  <si>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</si>
  <si>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</si>
  <si>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</si>
  <si>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</si>
  <si>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</si>
  <si>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</si>
  <si>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</si>
  <si>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</si>
  <si>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</si>
  <si>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</si>
  <si>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</si>
  <si>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</si>
  <si>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</si>
  <si>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</si>
  <si>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</si>
  <si>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</si>
  <si>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</si>
  <si>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</si>
  <si>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</si>
  <si>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</si>
  <si>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</si>
  <si>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</si>
  <si>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</si>
  <si>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</si>
  <si>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</si>
  <si>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</si>
  <si>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</si>
  <si>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</si>
  <si>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</si>
  <si>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</si>
  <si>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</si>
  <si>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</si>
  <si>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</si>
  <si>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</si>
  <si>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</si>
  <si>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</si>
  <si>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</si>
  <si>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</si>
  <si>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</si>
  <si>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</si>
  <si>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</si>
  <si>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</si>
  <si>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</si>
  <si>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</si>
  <si>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</si>
  <si>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</si>
  <si>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</si>
  <si>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</si>
  <si>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</si>
  <si>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</si>
  <si>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</si>
  <si>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</si>
  <si>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</si>
  <si>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</si>
  <si>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</si>
  <si>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</si>
  <si>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</si>
  <si>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</si>
  <si>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</si>
  <si>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</si>
  <si>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</si>
  <si>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</si>
  <si>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</si>
  <si>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</si>
  <si>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</si>
  <si>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</si>
  <si>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</si>
  <si>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</si>
  <si>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</si>
  <si>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</si>
  <si>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</si>
  <si>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</si>
  <si>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</si>
  <si>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</si>
  <si>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</si>
  <si>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</si>
  <si>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</si>
  <si>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</si>
  <si>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</si>
  <si>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</si>
  <si>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</si>
  <si>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</si>
  <si>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</si>
  <si>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</si>
  <si>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</si>
  <si>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</si>
  <si>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</si>
  <si>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</si>
  <si>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</si>
  <si>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</si>
  <si>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</si>
  <si>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</si>
  <si>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</si>
  <si>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</si>
  <si>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</si>
  <si>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</si>
  <si>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</si>
  <si>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</si>
  <si>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</si>
  <si>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</si>
  <si>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</si>
  <si>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</si>
  <si>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</si>
  <si>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</si>
  <si>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</si>
  <si>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</si>
  <si>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</si>
  <si>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</si>
  <si>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</si>
  <si>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</si>
  <si>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</si>
  <si>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</si>
  <si>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</si>
  <si>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</si>
  <si>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</si>
  <si>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</si>
  <si>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</si>
  <si>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</si>
  <si>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</si>
  <si>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</si>
  <si>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</si>
  <si>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</si>
  <si>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</si>
  <si>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</si>
  <si>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</si>
  <si>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</si>
  <si>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</si>
  <si>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</si>
  <si>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</si>
  <si>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</si>
  <si>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</si>
  <si>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</si>
  <si>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</si>
  <si>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</si>
  <si>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</si>
  <si>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</si>
  <si>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</si>
  <si>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</si>
  <si>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</si>
  <si>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</si>
  <si>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</si>
  <si>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</si>
  <si>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</si>
  <si>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</si>
  <si>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</si>
  <si>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</si>
  <si>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</si>
  <si>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</si>
  <si>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</si>
  <si>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</si>
  <si>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</si>
  <si>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</si>
  <si>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</si>
  <si>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</si>
  <si>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</si>
  <si>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</si>
  <si>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</si>
  <si>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</si>
  <si>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</si>
  <si>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</si>
  <si>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</si>
  <si>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</si>
  <si>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</si>
  <si>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</si>
  <si>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</si>
  <si>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</si>
  <si>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</si>
  <si>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</si>
  <si>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</si>
  <si>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</si>
  <si>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</si>
  <si>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</si>
  <si>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</si>
  <si>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</si>
  <si>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</si>
  <si>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</si>
  <si>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</si>
  <si>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</si>
  <si>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</si>
  <si>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</si>
  <si>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</si>
  <si>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</si>
  <si>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</si>
  <si>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</si>
  <si>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</si>
  <si>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</si>
  <si>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</si>
  <si>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</si>
  <si>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</si>
  <si>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</si>
  <si>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</si>
  <si>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</si>
  <si>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</si>
  <si>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</si>
  <si>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</si>
  <si>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</si>
  <si>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</si>
  <si>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</si>
  <si>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</si>
  <si>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</si>
  <si>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</si>
  <si>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</si>
  <si>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</si>
  <si>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</si>
  <si>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</si>
  <si>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</si>
  <si>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</si>
  <si>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</si>
  <si>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</si>
  <si>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</si>
  <si>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</si>
  <si>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</si>
  <si>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</si>
  <si>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</si>
  <si>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</si>
  <si>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</si>
  <si>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</si>
  <si>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</si>
  <si>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</si>
  <si>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</si>
  <si>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</si>
  <si>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</si>
  <si>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</si>
  <si>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</si>
  <si>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</si>
  <si>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</si>
  <si>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</si>
  <si>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</si>
  <si>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</si>
  <si>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</si>
  <si>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</si>
  <si>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</si>
  <si>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</si>
  <si>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</si>
  <si>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</si>
  <si>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</si>
  <si>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</si>
  <si>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</si>
  <si>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</si>
  <si>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</si>
  <si>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</si>
  <si>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</si>
  <si>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</si>
  <si>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</si>
  <si>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</si>
  <si>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</si>
  <si>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</si>
  <si>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</si>
  <si>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</si>
  <si>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</si>
  <si>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</si>
  <si>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</si>
  <si>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</si>
  <si>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</si>
  <si>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</si>
  <si>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</si>
  <si>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</si>
  <si>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</si>
  <si>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</si>
  <si>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</si>
  <si>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</si>
  <si>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от  20.09.2022 № 435-27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</si>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</sst>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69"/>
  <sheetViews>
    <sheetView tabSelected="1" view="pageBreakPreview" topLeftCell="A13" zoomScale="40" zoomScaleNormal="40" zoomScaleSheetLayoutView="40" workbookViewId="0">
      <pane xSplit="9" topLeftCell="J1" activePane="topRight" state="frozen"/>
      <selection pane="topRight" activeCell="O21" sqref="O21:S21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19.42578125" customWidth="1"/>
    <col min="19" max="19" width="30.42578125" customWidth="1"/>
    <col min="20" max="20" width="16.140625" customWidth="1"/>
  </cols>
  <sheetData>
    <row r="2" spans="1:16" ht="27" x14ac:dyDescent="0.3">
      <c r="K2" s="88" t="s">
        <v>413</v>
      </c>
      <c r="L2" s="88"/>
      <c r="M2" s="88"/>
    </row>
    <row r="3" spans="1:16" ht="27.75" x14ac:dyDescent="0.3">
      <c r="K3" s="89" t="s">
        <v>414</v>
      </c>
      <c r="L3" s="89"/>
      <c r="M3" s="89"/>
    </row>
    <row r="4" spans="1:16" ht="27.75" x14ac:dyDescent="0.3">
      <c r="K4" s="89" t="s">
        <v>415</v>
      </c>
      <c r="L4" s="89"/>
      <c r="M4" s="89"/>
    </row>
    <row r="5" spans="1:16" ht="27.75" x14ac:dyDescent="0.3">
      <c r="K5" s="90" t="s">
        <v>416</v>
      </c>
      <c r="L5" s="90"/>
      <c r="M5" s="90"/>
    </row>
    <row r="6" spans="1:16" ht="27.75" x14ac:dyDescent="0.3">
      <c r="K6" s="89" t="s">
        <v>417</v>
      </c>
      <c r="L6" s="89"/>
      <c r="M6" s="89"/>
    </row>
    <row r="7" spans="1:16" ht="27.75" x14ac:dyDescent="0.3">
      <c r="K7" s="89" t="s">
        <v>418</v>
      </c>
      <c r="L7" s="89"/>
      <c r="M7" s="89"/>
    </row>
    <row r="8" spans="1:16" ht="27.75" x14ac:dyDescent="0.3">
      <c r="K8" s="89" t="s">
        <v>490</v>
      </c>
      <c r="L8" s="89"/>
      <c r="M8" s="89"/>
    </row>
    <row r="9" spans="1:16" ht="27.75" x14ac:dyDescent="0.3">
      <c r="K9" s="58"/>
      <c r="L9" s="58"/>
      <c r="M9" s="58"/>
    </row>
    <row r="10" spans="1:16" ht="31.5" customHeight="1" x14ac:dyDescent="0.3">
      <c r="K10" s="83" t="s">
        <v>413</v>
      </c>
      <c r="L10" s="84"/>
      <c r="M10" s="84"/>
    </row>
    <row r="11" spans="1:16" ht="34.5" customHeight="1" x14ac:dyDescent="0.3">
      <c r="K11" s="86" t="s">
        <v>419</v>
      </c>
      <c r="L11" s="84"/>
      <c r="M11" s="84"/>
    </row>
    <row r="12" spans="1:16" ht="12" customHeight="1" x14ac:dyDescent="0.3">
      <c r="K12" s="83" t="s">
        <v>420</v>
      </c>
      <c r="L12" s="84"/>
      <c r="M12" s="84"/>
    </row>
    <row r="13" spans="1:16" ht="16.5" customHeight="1" x14ac:dyDescent="0.3">
      <c r="K13" s="84"/>
      <c r="L13" s="84"/>
      <c r="M13" s="84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5"/>
      <c r="L15" s="85"/>
      <c r="M15" s="85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87" t="s">
        <v>411</v>
      </c>
      <c r="K17" s="87"/>
      <c r="L17" s="87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2"/>
      <c r="L18" s="72"/>
      <c r="M18" s="72"/>
      <c r="N18" s="23"/>
      <c r="O18" s="23"/>
      <c r="P18" s="23"/>
    </row>
    <row r="19" spans="1:20" s="1" customFormat="1" ht="27.75" x14ac:dyDescent="0.4">
      <c r="A19" s="78" t="s">
        <v>212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3"/>
      <c r="O19" s="23"/>
      <c r="P19" s="23"/>
    </row>
    <row r="20" spans="1:20" s="1" customFormat="1" ht="30.75" customHeight="1" x14ac:dyDescent="0.45">
      <c r="A20" s="81" t="s">
        <v>166</v>
      </c>
      <c r="B20" s="79" t="s">
        <v>157</v>
      </c>
      <c r="C20" s="80"/>
      <c r="D20" s="80"/>
      <c r="E20" s="80"/>
      <c r="F20" s="80"/>
      <c r="G20" s="80"/>
      <c r="H20" s="80"/>
      <c r="I20" s="80"/>
      <c r="J20" s="76" t="s">
        <v>192</v>
      </c>
      <c r="K20" s="76" t="s">
        <v>152</v>
      </c>
      <c r="L20" s="76" t="s">
        <v>274</v>
      </c>
      <c r="M20" s="76" t="s">
        <v>372</v>
      </c>
      <c r="N20" s="23"/>
      <c r="O20" s="23"/>
      <c r="P20" s="23"/>
    </row>
    <row r="21" spans="1:20" s="1" customFormat="1" ht="397.5" customHeight="1" thickBot="1" x14ac:dyDescent="0.4">
      <c r="A21" s="82"/>
      <c r="B21" s="38" t="s">
        <v>233</v>
      </c>
      <c r="C21" s="38" t="s">
        <v>167</v>
      </c>
      <c r="D21" s="38" t="s">
        <v>209</v>
      </c>
      <c r="E21" s="38" t="s">
        <v>168</v>
      </c>
      <c r="F21" s="38" t="s">
        <v>207</v>
      </c>
      <c r="G21" s="38" t="s">
        <v>210</v>
      </c>
      <c r="H21" s="38" t="s">
        <v>150</v>
      </c>
      <c r="I21" s="38" t="s">
        <v>158</v>
      </c>
      <c r="J21" s="77"/>
      <c r="K21" s="77"/>
      <c r="L21" s="77"/>
      <c r="M21" s="77"/>
      <c r="N21" s="64"/>
      <c r="O21" s="71" t="s">
        <v>454</v>
      </c>
      <c r="P21" s="71"/>
      <c r="Q21" s="71"/>
      <c r="R21" s="71"/>
      <c r="S21" s="71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452</v>
      </c>
      <c r="O22" s="65">
        <f>O23+O27</f>
        <v>3276900.1</v>
      </c>
      <c r="P22" s="65">
        <f>P23+P27</f>
        <v>100</v>
      </c>
      <c r="Q22" s="65">
        <f t="shared" ref="Q22:S22" si="0">Q23+Q27</f>
        <v>3041965.9</v>
      </c>
      <c r="R22" s="65">
        <f>R23+R27</f>
        <v>100</v>
      </c>
      <c r="S22" s="65">
        <f t="shared" si="0"/>
        <v>3080815.2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222</v>
      </c>
      <c r="I23" s="7" t="s">
        <v>103</v>
      </c>
      <c r="J23" s="25" t="s">
        <v>218</v>
      </c>
      <c r="K23" s="8">
        <f>K24+K33+K39+K49+K59+K79+K86+K99+K109+K112+K161+K55</f>
        <v>2755451.3000000003</v>
      </c>
      <c r="L23" s="8">
        <f>L24+L33+L39+L49+L59+L79+L86+L99+L109+L112+L161+L55</f>
        <v>2613069.9999999995</v>
      </c>
      <c r="M23" s="8">
        <f>M24+M33+M39+M49+M59+M79+M86+M99+M109+M112+M161+M55</f>
        <v>2674532.7000000002</v>
      </c>
      <c r="N23" s="65" t="s">
        <v>453</v>
      </c>
      <c r="O23" s="65">
        <f>O25+O26</f>
        <v>2755451.3000000003</v>
      </c>
      <c r="P23" s="65">
        <f>O23/O22*100</f>
        <v>84.087131615638825</v>
      </c>
      <c r="Q23" s="65">
        <f t="shared" ref="Q23:S23" si="1">Q25+Q26</f>
        <v>2613070</v>
      </c>
      <c r="R23" s="65">
        <f>Q23/Q22*100</f>
        <v>85.900699938812593</v>
      </c>
      <c r="S23" s="65">
        <f t="shared" si="1"/>
        <v>2674532.7000000002</v>
      </c>
      <c r="T23" s="65">
        <f>S23/S22*100</f>
        <v>86.812500146065247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222</v>
      </c>
      <c r="I24" s="7" t="s">
        <v>103</v>
      </c>
      <c r="J24" s="10" t="s">
        <v>230</v>
      </c>
      <c r="K24" s="8">
        <f>K25+K27</f>
        <v>2598669.7000000002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222</v>
      </c>
      <c r="I25" s="7" t="s">
        <v>112</v>
      </c>
      <c r="J25" s="10" t="s">
        <v>216</v>
      </c>
      <c r="K25" s="8">
        <f>K26</f>
        <v>1793200</v>
      </c>
      <c r="L25" s="8">
        <f>L26</f>
        <v>1612819.2</v>
      </c>
      <c r="M25" s="8">
        <f>M26</f>
        <v>1638624.3</v>
      </c>
      <c r="N25" s="64" t="s">
        <v>455</v>
      </c>
      <c r="O25" s="65">
        <f>K25+K27+K33+K39+K49++K55</f>
        <v>2623443.8000000003</v>
      </c>
      <c r="P25" s="65">
        <f>O25/O22*100</f>
        <v>80.058705482049959</v>
      </c>
      <c r="Q25" s="65">
        <f>L25+L27+L33+L39+L49++L55</f>
        <v>2505863.2999999998</v>
      </c>
      <c r="R25" s="65">
        <f>Q25/Q22*100</f>
        <v>82.376442812853355</v>
      </c>
      <c r="S25" s="65">
        <f>M25+M27+M33+M39+M49++M55</f>
        <v>2567225.9000000004</v>
      </c>
      <c r="T25" s="65">
        <f>S25/S22*100</f>
        <v>83.329435014472793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222</v>
      </c>
      <c r="I26" s="7" t="s">
        <v>112</v>
      </c>
      <c r="J26" s="25" t="s">
        <v>182</v>
      </c>
      <c r="K26" s="9">
        <v>1793200</v>
      </c>
      <c r="L26" s="8">
        <v>1612819.2</v>
      </c>
      <c r="M26" s="8">
        <v>1638624.3</v>
      </c>
      <c r="N26" s="64" t="s">
        <v>456</v>
      </c>
      <c r="O26" s="65">
        <f>K59+K79+K86+K99+K109+K112+K161</f>
        <v>132007.5</v>
      </c>
      <c r="P26" s="65">
        <f>O26/O22*100</f>
        <v>4.0284261335888756</v>
      </c>
      <c r="Q26" s="65">
        <f>L59+L79+L86+L99+L109+L112</f>
        <v>107206.69999999998</v>
      </c>
      <c r="R26" s="65">
        <f>Q26/Q22*100</f>
        <v>3.5242571259592355</v>
      </c>
      <c r="S26" s="65">
        <f>M59+M79+M86+M99+M109+M112</f>
        <v>107306.79999999999</v>
      </c>
      <c r="T26" s="65">
        <f>S26/S22*100</f>
        <v>3.483065131592443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222</v>
      </c>
      <c r="I27" s="7" t="s">
        <v>112</v>
      </c>
      <c r="J27" s="10" t="s">
        <v>215</v>
      </c>
      <c r="K27" s="9">
        <f>K28+K29+K31+K30+K32</f>
        <v>805469.70000000007</v>
      </c>
      <c r="L27" s="9">
        <f t="shared" ref="L27:M27" si="4">L28+L29+L31+L30+L32</f>
        <v>868817.6</v>
      </c>
      <c r="M27" s="9">
        <f t="shared" si="4"/>
        <v>903494.2</v>
      </c>
      <c r="N27" s="64" t="s">
        <v>451</v>
      </c>
      <c r="O27" s="65">
        <f>K167</f>
        <v>521448.79999999993</v>
      </c>
      <c r="P27" s="65">
        <f>O27/O22*100</f>
        <v>15.912868384361181</v>
      </c>
      <c r="Q27" s="65">
        <f>L167</f>
        <v>428895.89999999997</v>
      </c>
      <c r="R27" s="65">
        <f>Q27/Q22*100</f>
        <v>14.099300061187403</v>
      </c>
      <c r="S27" s="65">
        <f>M167</f>
        <v>406282.5</v>
      </c>
      <c r="T27" s="65">
        <f>S27/S22*100</f>
        <v>13.187499853934764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222</v>
      </c>
      <c r="I28" s="7" t="s">
        <v>112</v>
      </c>
      <c r="J28" s="27" t="s">
        <v>179</v>
      </c>
      <c r="K28" s="9">
        <v>792259.3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222</v>
      </c>
      <c r="I29" s="7" t="s">
        <v>112</v>
      </c>
      <c r="J29" s="27" t="s">
        <v>198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222</v>
      </c>
      <c r="I30" s="7" t="s">
        <v>112</v>
      </c>
      <c r="J30" s="27" t="s">
        <v>184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222</v>
      </c>
      <c r="I31" s="7" t="s">
        <v>112</v>
      </c>
      <c r="J31" s="27" t="s">
        <v>164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275</v>
      </c>
      <c r="G32" s="7" t="s">
        <v>9</v>
      </c>
      <c r="H32" s="7" t="s">
        <v>222</v>
      </c>
      <c r="I32" s="7" t="s">
        <v>12</v>
      </c>
      <c r="J32" s="27" t="s">
        <v>329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222</v>
      </c>
      <c r="I33" s="7" t="s">
        <v>103</v>
      </c>
      <c r="J33" s="10" t="s">
        <v>173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222</v>
      </c>
      <c r="I34" s="7" t="s">
        <v>112</v>
      </c>
      <c r="J34" s="10" t="s">
        <v>180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222</v>
      </c>
      <c r="I35" s="7" t="s">
        <v>112</v>
      </c>
      <c r="J35" s="10" t="s">
        <v>206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222</v>
      </c>
      <c r="I36" s="7" t="s">
        <v>112</v>
      </c>
      <c r="J36" s="27" t="s">
        <v>147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222</v>
      </c>
      <c r="I37" s="7" t="s">
        <v>112</v>
      </c>
      <c r="J37" s="10" t="s">
        <v>196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222</v>
      </c>
      <c r="I38" s="7" t="s">
        <v>112</v>
      </c>
      <c r="J38" s="10" t="s">
        <v>194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222</v>
      </c>
      <c r="I39" s="7" t="s">
        <v>103</v>
      </c>
      <c r="J39" s="10" t="s">
        <v>229</v>
      </c>
      <c r="K39" s="9">
        <f>K45+K47+K40</f>
        <v>16814.099999999999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225</v>
      </c>
      <c r="I40" s="7" t="s">
        <v>12</v>
      </c>
      <c r="J40" s="10" t="s">
        <v>226</v>
      </c>
      <c r="K40" s="9">
        <f>K41+K43</f>
        <v>12995.5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278</v>
      </c>
      <c r="I41" s="7" t="s">
        <v>12</v>
      </c>
      <c r="J41" s="10" t="s">
        <v>181</v>
      </c>
      <c r="K41" s="9">
        <f>K42</f>
        <v>7046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225</v>
      </c>
      <c r="I42" s="7" t="s">
        <v>12</v>
      </c>
      <c r="J42" s="10" t="s">
        <v>181</v>
      </c>
      <c r="K42" s="9">
        <v>7046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222</v>
      </c>
      <c r="I43" s="7" t="s">
        <v>12</v>
      </c>
      <c r="J43" s="10" t="s">
        <v>276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277</v>
      </c>
      <c r="G44" s="7" t="s">
        <v>9</v>
      </c>
      <c r="H44" s="7" t="s">
        <v>278</v>
      </c>
      <c r="I44" s="7" t="s">
        <v>12</v>
      </c>
      <c r="J44" s="10" t="s">
        <v>489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222</v>
      </c>
      <c r="I45" s="7" t="s">
        <v>112</v>
      </c>
      <c r="J45" s="10" t="s">
        <v>139</v>
      </c>
      <c r="K45" s="9">
        <f>K46</f>
        <v>17.399999999999999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222</v>
      </c>
      <c r="I46" s="7" t="s">
        <v>112</v>
      </c>
      <c r="J46" s="10" t="s">
        <v>139</v>
      </c>
      <c r="K46" s="9">
        <v>17.399999999999999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222</v>
      </c>
      <c r="I47" s="7" t="s">
        <v>112</v>
      </c>
      <c r="J47" s="10" t="s">
        <v>145</v>
      </c>
      <c r="K47" s="9">
        <f>K48</f>
        <v>3801.2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222</v>
      </c>
      <c r="I48" s="7" t="s">
        <v>112</v>
      </c>
      <c r="J48" s="10" t="s">
        <v>14</v>
      </c>
      <c r="K48" s="9">
        <v>3801.2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222</v>
      </c>
      <c r="I49" s="39" t="s">
        <v>103</v>
      </c>
      <c r="J49" s="10" t="s">
        <v>151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222</v>
      </c>
      <c r="I50" s="7" t="s">
        <v>112</v>
      </c>
      <c r="J50" s="10" t="s">
        <v>161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222</v>
      </c>
      <c r="I51" s="7" t="s">
        <v>112</v>
      </c>
      <c r="J51" s="10" t="s">
        <v>197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222</v>
      </c>
      <c r="I52" s="7" t="s">
        <v>112</v>
      </c>
      <c r="J52" s="10" t="s">
        <v>208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222</v>
      </c>
      <c r="I53" s="7" t="s">
        <v>112</v>
      </c>
      <c r="J53" s="10" t="s">
        <v>219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222</v>
      </c>
      <c r="I54" s="7" t="s">
        <v>112</v>
      </c>
      <c r="J54" s="10" t="s">
        <v>159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222</v>
      </c>
      <c r="I55" s="7" t="s">
        <v>103</v>
      </c>
      <c r="J55" s="10" t="s">
        <v>234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29.2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222</v>
      </c>
      <c r="I56" s="7" t="s">
        <v>112</v>
      </c>
      <c r="J56" s="10" t="s">
        <v>187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222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222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222</v>
      </c>
      <c r="I59" s="7" t="s">
        <v>103</v>
      </c>
      <c r="J59" s="10" t="s">
        <v>188</v>
      </c>
      <c r="K59" s="8">
        <f>K60+K73+K76</f>
        <v>60812.4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222</v>
      </c>
      <c r="I60" s="7" t="s">
        <v>113</v>
      </c>
      <c r="J60" s="27" t="s">
        <v>142</v>
      </c>
      <c r="K60" s="8">
        <f>K61+K63+K65+K69+K71</f>
        <v>37653.4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222</v>
      </c>
      <c r="I61" s="7" t="s">
        <v>113</v>
      </c>
      <c r="J61" s="10" t="s">
        <v>141</v>
      </c>
      <c r="K61" s="8">
        <f>K62</f>
        <v>27951.3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279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222</v>
      </c>
      <c r="I62" s="7" t="s">
        <v>113</v>
      </c>
      <c r="J62" s="27" t="s">
        <v>154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222</v>
      </c>
      <c r="I63" s="7" t="s">
        <v>113</v>
      </c>
      <c r="J63" s="27" t="s">
        <v>200</v>
      </c>
      <c r="K63" s="9">
        <f>K64</f>
        <v>7936.5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279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222</v>
      </c>
      <c r="I64" s="7" t="s">
        <v>113</v>
      </c>
      <c r="J64" s="10" t="s">
        <v>205</v>
      </c>
      <c r="K64" s="9">
        <v>7936.5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222</v>
      </c>
      <c r="I65" s="7" t="s">
        <v>113</v>
      </c>
      <c r="J65" s="27" t="s">
        <v>201</v>
      </c>
      <c r="K65" s="9">
        <f>K66+K67+K68</f>
        <v>344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222</v>
      </c>
      <c r="I66" s="7" t="s">
        <v>113</v>
      </c>
      <c r="J66" s="27" t="s">
        <v>201</v>
      </c>
      <c r="K66" s="8">
        <v>272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282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222</v>
      </c>
      <c r="I67" s="7" t="s">
        <v>113</v>
      </c>
      <c r="J67" s="10" t="s">
        <v>155</v>
      </c>
      <c r="K67" s="9">
        <v>72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279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222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280</v>
      </c>
      <c r="G69" s="7" t="s">
        <v>8</v>
      </c>
      <c r="H69" s="7" t="s">
        <v>222</v>
      </c>
      <c r="I69" s="7" t="s">
        <v>113</v>
      </c>
      <c r="J69" s="10" t="s">
        <v>434</v>
      </c>
      <c r="K69" s="9">
        <f>K70</f>
        <v>1421.5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279</v>
      </c>
      <c r="C70" s="7" t="s">
        <v>11</v>
      </c>
      <c r="D70" s="7" t="s">
        <v>110</v>
      </c>
      <c r="E70" s="7" t="s">
        <v>8</v>
      </c>
      <c r="F70" s="7" t="s">
        <v>281</v>
      </c>
      <c r="G70" s="7" t="s">
        <v>8</v>
      </c>
      <c r="H70" s="7" t="s">
        <v>222</v>
      </c>
      <c r="I70" s="7" t="s">
        <v>113</v>
      </c>
      <c r="J70" s="10" t="s">
        <v>434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467</v>
      </c>
      <c r="G71" s="7" t="s">
        <v>8</v>
      </c>
      <c r="H71" s="7" t="s">
        <v>222</v>
      </c>
      <c r="I71" s="7" t="s">
        <v>113</v>
      </c>
      <c r="J71" s="10" t="s">
        <v>491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10</v>
      </c>
      <c r="C72" s="7" t="s">
        <v>11</v>
      </c>
      <c r="D72" s="7" t="s">
        <v>110</v>
      </c>
      <c r="E72" s="7" t="s">
        <v>8</v>
      </c>
      <c r="F72" s="7" t="s">
        <v>466</v>
      </c>
      <c r="G72" s="7" t="s">
        <v>8</v>
      </c>
      <c r="H72" s="7" t="s">
        <v>222</v>
      </c>
      <c r="I72" s="7" t="s">
        <v>113</v>
      </c>
      <c r="J72" s="10" t="s">
        <v>468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468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222</v>
      </c>
      <c r="I74" s="7" t="s">
        <v>113</v>
      </c>
      <c r="J74" s="10" t="s">
        <v>185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279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222</v>
      </c>
      <c r="I75" s="7" t="s">
        <v>113</v>
      </c>
      <c r="J75" s="10" t="s">
        <v>227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241</v>
      </c>
      <c r="F76" s="7" t="s">
        <v>132</v>
      </c>
      <c r="G76" s="7" t="s">
        <v>8</v>
      </c>
      <c r="H76" s="7" t="s">
        <v>222</v>
      </c>
      <c r="I76" s="7" t="s">
        <v>113</v>
      </c>
      <c r="J76" s="10" t="s">
        <v>243</v>
      </c>
      <c r="K76" s="9">
        <f>K77+K78</f>
        <v>23159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241</v>
      </c>
      <c r="F77" s="7" t="s">
        <v>242</v>
      </c>
      <c r="G77" s="7" t="s">
        <v>8</v>
      </c>
      <c r="H77" s="7" t="s">
        <v>222</v>
      </c>
      <c r="I77" s="7" t="s">
        <v>113</v>
      </c>
      <c r="J77" s="10" t="s">
        <v>243</v>
      </c>
      <c r="K77" s="9">
        <v>23143.7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 t="s">
        <v>62</v>
      </c>
      <c r="B78" s="7" t="s">
        <v>39</v>
      </c>
      <c r="C78" s="7" t="s">
        <v>11</v>
      </c>
      <c r="D78" s="7" t="s">
        <v>110</v>
      </c>
      <c r="E78" s="7" t="s">
        <v>241</v>
      </c>
      <c r="F78" s="7" t="s">
        <v>242</v>
      </c>
      <c r="G78" s="7" t="s">
        <v>8</v>
      </c>
      <c r="H78" s="7" t="s">
        <v>483</v>
      </c>
      <c r="I78" s="7" t="s">
        <v>113</v>
      </c>
      <c r="J78" s="10" t="s">
        <v>482</v>
      </c>
      <c r="K78" s="9">
        <v>15.3</v>
      </c>
      <c r="L78" s="9">
        <v>0</v>
      </c>
      <c r="M78" s="9">
        <v>0</v>
      </c>
      <c r="N78" s="23"/>
      <c r="O78" s="23"/>
      <c r="P78" s="23"/>
    </row>
    <row r="79" spans="1:19" s="1" customFormat="1" ht="30.75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222</v>
      </c>
      <c r="I79" s="7" t="s">
        <v>103</v>
      </c>
      <c r="J79" s="10" t="s">
        <v>191</v>
      </c>
      <c r="K79" s="8">
        <f>K80</f>
        <v>16305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223</v>
      </c>
      <c r="I80" s="7" t="s">
        <v>103</v>
      </c>
      <c r="J80" s="10" t="s">
        <v>170</v>
      </c>
      <c r="K80" s="8">
        <f t="shared" ref="K80:M80" si="25">K81+K82+K83</f>
        <v>16305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223</v>
      </c>
      <c r="I81" s="7" t="s">
        <v>113</v>
      </c>
      <c r="J81" s="10" t="s">
        <v>172</v>
      </c>
      <c r="K81" s="9">
        <v>5905.7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223</v>
      </c>
      <c r="I82" s="7" t="s">
        <v>113</v>
      </c>
      <c r="J82" s="10" t="s">
        <v>175</v>
      </c>
      <c r="K82" s="9">
        <v>3903.4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222</v>
      </c>
      <c r="I83" s="7" t="s">
        <v>113</v>
      </c>
      <c r="J83" s="10" t="s">
        <v>176</v>
      </c>
      <c r="K83" s="9">
        <f>K84+K85</f>
        <v>6495.9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82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223</v>
      </c>
      <c r="I84" s="7" t="s">
        <v>113</v>
      </c>
      <c r="J84" s="10" t="s">
        <v>432</v>
      </c>
      <c r="K84" s="9">
        <v>5905.7</v>
      </c>
      <c r="L84" s="9">
        <v>5905.7</v>
      </c>
      <c r="M84" s="9">
        <v>5905.7</v>
      </c>
      <c r="N84" s="23"/>
      <c r="O84" s="23"/>
      <c r="P84" s="23"/>
    </row>
    <row r="85" spans="1:16" s="1" customFormat="1" ht="61.5" x14ac:dyDescent="0.35">
      <c r="A85" s="7" t="s">
        <v>73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223</v>
      </c>
      <c r="I85" s="7" t="s">
        <v>113</v>
      </c>
      <c r="J85" s="10" t="s">
        <v>433</v>
      </c>
      <c r="K85" s="9">
        <v>590.20000000000005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0.75" x14ac:dyDescent="0.35">
      <c r="A86" s="7" t="s">
        <v>80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222</v>
      </c>
      <c r="I86" s="7" t="s">
        <v>103</v>
      </c>
      <c r="J86" s="10" t="s">
        <v>146</v>
      </c>
      <c r="K86" s="8">
        <f>K87+K90</f>
        <v>7671.2</v>
      </c>
      <c r="L86" s="8">
        <f t="shared" ref="L86:M86" si="27">L87+L90</f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84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222</v>
      </c>
      <c r="I87" s="7" t="s">
        <v>123</v>
      </c>
      <c r="J87" s="10" t="s">
        <v>169</v>
      </c>
      <c r="K87" s="8">
        <f>K88+K89</f>
        <v>7399.4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79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222</v>
      </c>
      <c r="I88" s="7" t="s">
        <v>123</v>
      </c>
      <c r="J88" s="10" t="s">
        <v>165</v>
      </c>
      <c r="K88" s="9">
        <v>5021.3999999999996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85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224</v>
      </c>
      <c r="I89" s="7" t="s">
        <v>123</v>
      </c>
      <c r="J89" s="10" t="s">
        <v>165</v>
      </c>
      <c r="K89" s="9">
        <v>2378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87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222</v>
      </c>
      <c r="I90" s="7" t="s">
        <v>123</v>
      </c>
      <c r="J90" s="10" t="s">
        <v>435</v>
      </c>
      <c r="K90" s="9">
        <f t="shared" ref="K90:M90" si="29">K91+K93</f>
        <v>271.8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83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285</v>
      </c>
      <c r="G91" s="7" t="s">
        <v>104</v>
      </c>
      <c r="H91" s="7" t="s">
        <v>222</v>
      </c>
      <c r="I91" s="7" t="s">
        <v>123</v>
      </c>
      <c r="J91" s="10" t="s">
        <v>373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238</v>
      </c>
      <c r="B92" s="7" t="s">
        <v>282</v>
      </c>
      <c r="C92" s="7" t="s">
        <v>11</v>
      </c>
      <c r="D92" s="7" t="s">
        <v>36</v>
      </c>
      <c r="E92" s="7" t="s">
        <v>114</v>
      </c>
      <c r="F92" s="7" t="s">
        <v>374</v>
      </c>
      <c r="G92" s="7" t="s">
        <v>104</v>
      </c>
      <c r="H92" s="7" t="s">
        <v>222</v>
      </c>
      <c r="I92" s="7" t="s">
        <v>123</v>
      </c>
      <c r="J92" s="10" t="s">
        <v>373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83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222</v>
      </c>
      <c r="I93" s="7" t="s">
        <v>123</v>
      </c>
      <c r="J93" s="10" t="s">
        <v>193</v>
      </c>
      <c r="K93" s="8">
        <f>K96+K97+K98</f>
        <v>271.8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240</v>
      </c>
      <c r="B94" s="7" t="s">
        <v>279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222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330</v>
      </c>
      <c r="B95" s="7" t="s">
        <v>282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222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238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222</v>
      </c>
      <c r="I96" s="7" t="s">
        <v>123</v>
      </c>
      <c r="J96" s="10" t="s">
        <v>140</v>
      </c>
      <c r="K96" s="9">
        <v>253.1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239</v>
      </c>
      <c r="B97" s="7" t="s">
        <v>282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222</v>
      </c>
      <c r="I97" s="7" t="s">
        <v>123</v>
      </c>
      <c r="J97" s="10" t="s">
        <v>140</v>
      </c>
      <c r="K97" s="9">
        <v>0.4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240</v>
      </c>
      <c r="B98" s="7" t="s">
        <v>279</v>
      </c>
      <c r="C98" s="7" t="s">
        <v>11</v>
      </c>
      <c r="D98" s="7" t="s">
        <v>36</v>
      </c>
      <c r="E98" s="7" t="s">
        <v>114</v>
      </c>
      <c r="F98" s="7" t="s">
        <v>19</v>
      </c>
      <c r="G98" s="7" t="s">
        <v>8</v>
      </c>
      <c r="H98" s="7" t="s">
        <v>222</v>
      </c>
      <c r="I98" s="7" t="s">
        <v>123</v>
      </c>
      <c r="J98" s="10" t="s">
        <v>140</v>
      </c>
      <c r="K98" s="9">
        <v>18.3</v>
      </c>
      <c r="L98" s="9">
        <v>0</v>
      </c>
      <c r="M98" s="8">
        <v>0</v>
      </c>
      <c r="N98" s="23"/>
      <c r="O98" s="23"/>
      <c r="P98" s="23"/>
    </row>
    <row r="99" spans="1:16" s="1" customFormat="1" ht="30.75" x14ac:dyDescent="0.35">
      <c r="A99" s="7" t="s">
        <v>330</v>
      </c>
      <c r="B99" s="7" t="s">
        <v>10</v>
      </c>
      <c r="C99" s="7" t="s">
        <v>117</v>
      </c>
      <c r="D99" s="7" t="s">
        <v>111</v>
      </c>
      <c r="E99" s="7" t="s">
        <v>104</v>
      </c>
      <c r="F99" s="7" t="s">
        <v>103</v>
      </c>
      <c r="G99" s="7" t="s">
        <v>104</v>
      </c>
      <c r="H99" s="7" t="s">
        <v>222</v>
      </c>
      <c r="I99" s="7" t="s">
        <v>103</v>
      </c>
      <c r="J99" s="10" t="s">
        <v>174</v>
      </c>
      <c r="K99" s="8">
        <f>K100+K104+K102</f>
        <v>44140.5</v>
      </c>
      <c r="L99" s="8">
        <f>L100+L104+L102</f>
        <v>22500</v>
      </c>
      <c r="M99" s="8">
        <f>M100+M104+M102</f>
        <v>22500</v>
      </c>
      <c r="N99" s="23"/>
      <c r="O99" s="23"/>
      <c r="P99" s="23"/>
    </row>
    <row r="100" spans="1:16" s="1" customFormat="1" ht="30.75" x14ac:dyDescent="0.35">
      <c r="A100" s="7" t="s">
        <v>331</v>
      </c>
      <c r="B100" s="7" t="s">
        <v>279</v>
      </c>
      <c r="C100" s="7" t="s">
        <v>117</v>
      </c>
      <c r="D100" s="7" t="s">
        <v>111</v>
      </c>
      <c r="E100" s="7" t="s">
        <v>120</v>
      </c>
      <c r="F100" s="7" t="s">
        <v>103</v>
      </c>
      <c r="G100" s="7" t="s">
        <v>104</v>
      </c>
      <c r="H100" s="7" t="s">
        <v>222</v>
      </c>
      <c r="I100" s="7" t="s">
        <v>127</v>
      </c>
      <c r="J100" s="10" t="s">
        <v>232</v>
      </c>
      <c r="K100" s="9">
        <f>K101</f>
        <v>40340.5</v>
      </c>
      <c r="L100" s="9">
        <f>L101</f>
        <v>20000</v>
      </c>
      <c r="M100" s="9">
        <f>M101</f>
        <v>20000</v>
      </c>
      <c r="N100" s="23"/>
      <c r="O100" s="23"/>
      <c r="P100" s="23"/>
    </row>
    <row r="101" spans="1:16" s="1" customFormat="1" ht="30.75" x14ac:dyDescent="0.35">
      <c r="A101" s="7" t="s">
        <v>332</v>
      </c>
      <c r="B101" s="7" t="s">
        <v>279</v>
      </c>
      <c r="C101" s="7" t="s">
        <v>117</v>
      </c>
      <c r="D101" s="7" t="s">
        <v>111</v>
      </c>
      <c r="E101" s="7" t="s">
        <v>120</v>
      </c>
      <c r="F101" s="7" t="s">
        <v>133</v>
      </c>
      <c r="G101" s="7" t="s">
        <v>116</v>
      </c>
      <c r="H101" s="7" t="s">
        <v>222</v>
      </c>
      <c r="I101" s="7" t="s">
        <v>127</v>
      </c>
      <c r="J101" s="10" t="s">
        <v>0</v>
      </c>
      <c r="K101" s="9">
        <v>40340.5</v>
      </c>
      <c r="L101" s="9">
        <v>20000</v>
      </c>
      <c r="M101" s="9">
        <v>20000</v>
      </c>
      <c r="N101" s="23"/>
      <c r="O101" s="23"/>
      <c r="P101" s="23"/>
    </row>
    <row r="102" spans="1:16" s="1" customFormat="1" ht="99.75" customHeight="1" x14ac:dyDescent="0.35">
      <c r="A102" s="7" t="s">
        <v>333</v>
      </c>
      <c r="B102" s="7" t="s">
        <v>279</v>
      </c>
      <c r="C102" s="7" t="s">
        <v>117</v>
      </c>
      <c r="D102" s="7" t="s">
        <v>111</v>
      </c>
      <c r="E102" s="7" t="s">
        <v>114</v>
      </c>
      <c r="F102" s="7" t="s">
        <v>103</v>
      </c>
      <c r="G102" s="7" t="s">
        <v>104</v>
      </c>
      <c r="H102" s="7" t="s">
        <v>222</v>
      </c>
      <c r="I102" s="7" t="s">
        <v>127</v>
      </c>
      <c r="J102" s="10" t="s">
        <v>177</v>
      </c>
      <c r="K102" s="9">
        <f>K103</f>
        <v>300</v>
      </c>
      <c r="L102" s="9">
        <f t="shared" ref="L102:M102" si="32">L103</f>
        <v>300</v>
      </c>
      <c r="M102" s="9">
        <f t="shared" si="32"/>
        <v>300</v>
      </c>
      <c r="N102" s="23"/>
      <c r="O102" s="23"/>
      <c r="P102" s="23"/>
    </row>
    <row r="103" spans="1:16" s="1" customFormat="1" ht="129" customHeight="1" x14ac:dyDescent="0.35">
      <c r="A103" s="7" t="s">
        <v>334</v>
      </c>
      <c r="B103" s="7" t="s">
        <v>279</v>
      </c>
      <c r="C103" s="7" t="s">
        <v>117</v>
      </c>
      <c r="D103" s="7" t="s">
        <v>111</v>
      </c>
      <c r="E103" s="7" t="s">
        <v>114</v>
      </c>
      <c r="F103" s="7" t="s">
        <v>88</v>
      </c>
      <c r="G103" s="7" t="s">
        <v>116</v>
      </c>
      <c r="H103" s="7" t="s">
        <v>222</v>
      </c>
      <c r="I103" s="7" t="s">
        <v>127</v>
      </c>
      <c r="J103" s="10" t="s">
        <v>199</v>
      </c>
      <c r="K103" s="9">
        <v>300</v>
      </c>
      <c r="L103" s="9">
        <v>300</v>
      </c>
      <c r="M103" s="9">
        <v>300</v>
      </c>
      <c r="N103" s="23"/>
      <c r="O103" s="23"/>
      <c r="P103" s="23"/>
    </row>
    <row r="104" spans="1:16" s="1" customFormat="1" ht="32.25" customHeight="1" x14ac:dyDescent="0.35">
      <c r="A104" s="7" t="s">
        <v>335</v>
      </c>
      <c r="B104" s="7" t="s">
        <v>279</v>
      </c>
      <c r="C104" s="7" t="s">
        <v>117</v>
      </c>
      <c r="D104" s="7" t="s">
        <v>111</v>
      </c>
      <c r="E104" s="7" t="s">
        <v>119</v>
      </c>
      <c r="F104" s="7" t="s">
        <v>103</v>
      </c>
      <c r="G104" s="7" t="s">
        <v>104</v>
      </c>
      <c r="H104" s="7" t="s">
        <v>222</v>
      </c>
      <c r="I104" s="7" t="s">
        <v>18</v>
      </c>
      <c r="J104" s="10" t="s">
        <v>214</v>
      </c>
      <c r="K104" s="8">
        <f>K105+K107</f>
        <v>3500</v>
      </c>
      <c r="L104" s="8">
        <f>L105+L107</f>
        <v>2200</v>
      </c>
      <c r="M104" s="8">
        <f>M105+M107</f>
        <v>2200</v>
      </c>
      <c r="N104" s="23"/>
      <c r="O104" s="23"/>
      <c r="P104" s="23"/>
    </row>
    <row r="105" spans="1:16" s="1" customFormat="1" ht="30.75" x14ac:dyDescent="0.35">
      <c r="A105" s="7" t="s">
        <v>336</v>
      </c>
      <c r="B105" s="7" t="s">
        <v>279</v>
      </c>
      <c r="C105" s="7" t="s">
        <v>117</v>
      </c>
      <c r="D105" s="7" t="s">
        <v>111</v>
      </c>
      <c r="E105" s="7" t="s">
        <v>119</v>
      </c>
      <c r="F105" s="7" t="s">
        <v>108</v>
      </c>
      <c r="G105" s="7" t="s">
        <v>104</v>
      </c>
      <c r="H105" s="7" t="s">
        <v>222</v>
      </c>
      <c r="I105" s="7" t="s">
        <v>18</v>
      </c>
      <c r="J105" s="10" t="s">
        <v>186</v>
      </c>
      <c r="K105" s="8">
        <f>K106</f>
        <v>2500</v>
      </c>
      <c r="L105" s="8">
        <f>L106</f>
        <v>700</v>
      </c>
      <c r="M105" s="8">
        <f>M106</f>
        <v>700</v>
      </c>
      <c r="N105" s="23"/>
      <c r="O105" s="23"/>
      <c r="P105" s="23"/>
    </row>
    <row r="106" spans="1:16" s="1" customFormat="1" ht="61.5" x14ac:dyDescent="0.35">
      <c r="A106" s="7" t="s">
        <v>337</v>
      </c>
      <c r="B106" s="7" t="s">
        <v>279</v>
      </c>
      <c r="C106" s="7" t="s">
        <v>117</v>
      </c>
      <c r="D106" s="7" t="s">
        <v>111</v>
      </c>
      <c r="E106" s="7" t="s">
        <v>119</v>
      </c>
      <c r="F106" s="7" t="s">
        <v>134</v>
      </c>
      <c r="G106" s="7" t="s">
        <v>116</v>
      </c>
      <c r="H106" s="7" t="s">
        <v>222</v>
      </c>
      <c r="I106" s="7" t="s">
        <v>18</v>
      </c>
      <c r="J106" s="10" t="s">
        <v>228</v>
      </c>
      <c r="K106" s="9">
        <v>2500</v>
      </c>
      <c r="L106" s="9">
        <v>700</v>
      </c>
      <c r="M106" s="9">
        <v>700</v>
      </c>
      <c r="N106" s="23"/>
      <c r="O106" s="23"/>
      <c r="P106" s="23"/>
    </row>
    <row r="107" spans="1:16" s="1" customFormat="1" ht="61.5" x14ac:dyDescent="0.35">
      <c r="A107" s="7" t="s">
        <v>338</v>
      </c>
      <c r="B107" s="7" t="s">
        <v>279</v>
      </c>
      <c r="C107" s="7" t="s">
        <v>117</v>
      </c>
      <c r="D107" s="7" t="s">
        <v>111</v>
      </c>
      <c r="E107" s="7" t="s">
        <v>119</v>
      </c>
      <c r="F107" s="7" t="s">
        <v>115</v>
      </c>
      <c r="G107" s="7" t="s">
        <v>104</v>
      </c>
      <c r="H107" s="7" t="s">
        <v>222</v>
      </c>
      <c r="I107" s="7" t="s">
        <v>18</v>
      </c>
      <c r="J107" s="10" t="s">
        <v>203</v>
      </c>
      <c r="K107" s="8">
        <f>K108</f>
        <v>1000</v>
      </c>
      <c r="L107" s="8">
        <f>L108</f>
        <v>1500</v>
      </c>
      <c r="M107" s="8">
        <f>M108</f>
        <v>1500</v>
      </c>
      <c r="N107" s="23"/>
      <c r="O107" s="23"/>
      <c r="P107" s="23"/>
    </row>
    <row r="108" spans="1:16" s="1" customFormat="1" ht="61.5" x14ac:dyDescent="0.35">
      <c r="A108" s="7" t="s">
        <v>339</v>
      </c>
      <c r="B108" s="7" t="s">
        <v>279</v>
      </c>
      <c r="C108" s="7" t="s">
        <v>117</v>
      </c>
      <c r="D108" s="7" t="s">
        <v>111</v>
      </c>
      <c r="E108" s="7" t="s">
        <v>119</v>
      </c>
      <c r="F108" s="7" t="s">
        <v>135</v>
      </c>
      <c r="G108" s="7" t="s">
        <v>116</v>
      </c>
      <c r="H108" s="7" t="s">
        <v>222</v>
      </c>
      <c r="I108" s="7" t="s">
        <v>18</v>
      </c>
      <c r="J108" s="10" t="s">
        <v>202</v>
      </c>
      <c r="K108" s="9">
        <v>1000</v>
      </c>
      <c r="L108" s="9">
        <v>1500</v>
      </c>
      <c r="M108" s="9">
        <v>1500</v>
      </c>
      <c r="N108" s="23"/>
      <c r="O108" s="23"/>
      <c r="P108" s="23"/>
    </row>
    <row r="109" spans="1:16" s="1" customFormat="1" ht="36.75" customHeight="1" x14ac:dyDescent="0.35">
      <c r="A109" s="7" t="s">
        <v>340</v>
      </c>
      <c r="B109" s="7" t="s">
        <v>103</v>
      </c>
      <c r="C109" s="7" t="s">
        <v>117</v>
      </c>
      <c r="D109" s="7" t="s">
        <v>107</v>
      </c>
      <c r="E109" s="7" t="s">
        <v>104</v>
      </c>
      <c r="F109" s="7" t="s">
        <v>103</v>
      </c>
      <c r="G109" s="7" t="s">
        <v>104</v>
      </c>
      <c r="H109" s="7" t="s">
        <v>222</v>
      </c>
      <c r="I109" s="7" t="s">
        <v>103</v>
      </c>
      <c r="J109" s="10" t="s">
        <v>163</v>
      </c>
      <c r="K109" s="9">
        <f>K110</f>
        <v>65.900000000000006</v>
      </c>
      <c r="L109" s="9">
        <f t="shared" ref="L109:M109" si="33">L110</f>
        <v>66.900000000000006</v>
      </c>
      <c r="M109" s="9">
        <f t="shared" si="33"/>
        <v>67</v>
      </c>
      <c r="N109" s="23"/>
      <c r="O109" s="23"/>
      <c r="P109" s="23"/>
    </row>
    <row r="110" spans="1:16" s="1" customFormat="1" ht="61.5" x14ac:dyDescent="0.35">
      <c r="A110" s="7" t="s">
        <v>341</v>
      </c>
      <c r="B110" s="7" t="s">
        <v>103</v>
      </c>
      <c r="C110" s="7" t="s">
        <v>117</v>
      </c>
      <c r="D110" s="7" t="s">
        <v>107</v>
      </c>
      <c r="E110" s="7" t="s">
        <v>114</v>
      </c>
      <c r="F110" s="7" t="s">
        <v>103</v>
      </c>
      <c r="G110" s="7" t="s">
        <v>104</v>
      </c>
      <c r="H110" s="7" t="s">
        <v>222</v>
      </c>
      <c r="I110" s="7" t="s">
        <v>128</v>
      </c>
      <c r="J110" s="10" t="s">
        <v>1</v>
      </c>
      <c r="K110" s="9">
        <f>K111</f>
        <v>65.900000000000006</v>
      </c>
      <c r="L110" s="9">
        <f>L111</f>
        <v>66.900000000000006</v>
      </c>
      <c r="M110" s="9">
        <f>M111</f>
        <v>67</v>
      </c>
      <c r="N110" s="23"/>
      <c r="O110" s="23"/>
      <c r="P110" s="23"/>
    </row>
    <row r="111" spans="1:16" s="1" customFormat="1" ht="61.5" x14ac:dyDescent="0.35">
      <c r="A111" s="7" t="s">
        <v>342</v>
      </c>
      <c r="B111" s="7" t="s">
        <v>39</v>
      </c>
      <c r="C111" s="7" t="s">
        <v>117</v>
      </c>
      <c r="D111" s="7" t="s">
        <v>107</v>
      </c>
      <c r="E111" s="7" t="s">
        <v>114</v>
      </c>
      <c r="F111" s="7" t="s">
        <v>133</v>
      </c>
      <c r="G111" s="7" t="s">
        <v>116</v>
      </c>
      <c r="H111" s="7" t="s">
        <v>222</v>
      </c>
      <c r="I111" s="7" t="s">
        <v>128</v>
      </c>
      <c r="J111" s="10" t="s">
        <v>156</v>
      </c>
      <c r="K111" s="9">
        <v>65.900000000000006</v>
      </c>
      <c r="L111" s="9">
        <v>66.900000000000006</v>
      </c>
      <c r="M111" s="9">
        <v>67</v>
      </c>
      <c r="N111" s="23"/>
      <c r="O111" s="23"/>
      <c r="P111" s="23"/>
    </row>
    <row r="112" spans="1:16" s="1" customFormat="1" ht="34.5" customHeight="1" x14ac:dyDescent="0.35">
      <c r="A112" s="7" t="s">
        <v>343</v>
      </c>
      <c r="B112" s="7" t="s">
        <v>103</v>
      </c>
      <c r="C112" s="7" t="s">
        <v>117</v>
      </c>
      <c r="D112" s="7" t="s">
        <v>109</v>
      </c>
      <c r="E112" s="7" t="s">
        <v>104</v>
      </c>
      <c r="F112" s="7" t="s">
        <v>103</v>
      </c>
      <c r="G112" s="7" t="s">
        <v>104</v>
      </c>
      <c r="H112" s="7" t="s">
        <v>222</v>
      </c>
      <c r="I112" s="7" t="s">
        <v>103</v>
      </c>
      <c r="J112" s="10" t="s">
        <v>162</v>
      </c>
      <c r="K112" s="9">
        <f>K113+K140+K146+K138+K152</f>
        <v>2007.5</v>
      </c>
      <c r="L112" s="9">
        <f>L113+L140+L146+L155+L138</f>
        <v>1300</v>
      </c>
      <c r="M112" s="9">
        <f>M113+M140+M146+M155+M138</f>
        <v>1300</v>
      </c>
      <c r="N112" s="26"/>
      <c r="O112" s="23"/>
      <c r="P112" s="23"/>
    </row>
    <row r="113" spans="1:16" s="1" customFormat="1" ht="61.5" x14ac:dyDescent="0.35">
      <c r="A113" s="7" t="s">
        <v>344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10</v>
      </c>
      <c r="G113" s="7" t="s">
        <v>104</v>
      </c>
      <c r="H113" s="7" t="s">
        <v>222</v>
      </c>
      <c r="I113" s="50">
        <v>140</v>
      </c>
      <c r="J113" s="10" t="s">
        <v>316</v>
      </c>
      <c r="K113" s="54">
        <f>K117+K120+K123+K126+K128+K130+K132+K134+K114</f>
        <v>580.5</v>
      </c>
      <c r="L113" s="54">
        <f t="shared" ref="L113:M113" si="34">L117+L120+L123+L126+L128+L130+L132+L134+L114</f>
        <v>239.7</v>
      </c>
      <c r="M113" s="54">
        <f t="shared" si="34"/>
        <v>239.7</v>
      </c>
      <c r="N113" s="26"/>
      <c r="O113" s="23"/>
      <c r="P113" s="23"/>
    </row>
    <row r="114" spans="1:16" s="1" customFormat="1" ht="75" customHeight="1" x14ac:dyDescent="0.35">
      <c r="A114" s="7" t="s">
        <v>345</v>
      </c>
      <c r="B114" s="7" t="s">
        <v>10</v>
      </c>
      <c r="C114" s="7" t="s">
        <v>11</v>
      </c>
      <c r="D114" s="7" t="s">
        <v>109</v>
      </c>
      <c r="E114" s="7" t="s">
        <v>9</v>
      </c>
      <c r="F114" s="7" t="s">
        <v>133</v>
      </c>
      <c r="G114" s="7" t="s">
        <v>9</v>
      </c>
      <c r="H114" s="7" t="s">
        <v>222</v>
      </c>
      <c r="I114" s="50">
        <v>140</v>
      </c>
      <c r="J114" s="55" t="s">
        <v>385</v>
      </c>
      <c r="K114" s="54">
        <f t="shared" ref="K114:M114" si="35">K115+K116</f>
        <v>12</v>
      </c>
      <c r="L114" s="54">
        <f t="shared" si="35"/>
        <v>2</v>
      </c>
      <c r="M114" s="54">
        <f t="shared" si="35"/>
        <v>2</v>
      </c>
      <c r="N114" s="26"/>
      <c r="O114" s="23"/>
      <c r="P114" s="23"/>
    </row>
    <row r="115" spans="1:16" s="1" customFormat="1" ht="92.25" x14ac:dyDescent="0.35">
      <c r="A115" s="7" t="s">
        <v>346</v>
      </c>
      <c r="B115" s="7" t="s">
        <v>284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222</v>
      </c>
      <c r="I115" s="50">
        <v>140</v>
      </c>
      <c r="J115" s="51" t="s">
        <v>283</v>
      </c>
      <c r="K115" s="54">
        <v>2</v>
      </c>
      <c r="L115" s="54">
        <v>2</v>
      </c>
      <c r="M115" s="54">
        <v>2</v>
      </c>
      <c r="N115" s="26"/>
      <c r="O115" s="23"/>
      <c r="P115" s="23"/>
    </row>
    <row r="116" spans="1:16" s="1" customFormat="1" ht="92.25" x14ac:dyDescent="0.35">
      <c r="A116" s="7" t="s">
        <v>347</v>
      </c>
      <c r="B116" s="7" t="s">
        <v>287</v>
      </c>
      <c r="C116" s="7" t="s">
        <v>11</v>
      </c>
      <c r="D116" s="7" t="s">
        <v>109</v>
      </c>
      <c r="E116" s="7" t="s">
        <v>9</v>
      </c>
      <c r="F116" s="7" t="s">
        <v>88</v>
      </c>
      <c r="G116" s="7" t="s">
        <v>9</v>
      </c>
      <c r="H116" s="7" t="s">
        <v>222</v>
      </c>
      <c r="I116" s="50">
        <v>140</v>
      </c>
      <c r="J116" s="51" t="s">
        <v>283</v>
      </c>
      <c r="K116" s="60">
        <v>10</v>
      </c>
      <c r="L116" s="60">
        <v>0</v>
      </c>
      <c r="M116" s="60">
        <v>0</v>
      </c>
      <c r="N116" s="26"/>
      <c r="O116" s="23"/>
      <c r="P116" s="23"/>
    </row>
    <row r="117" spans="1:16" s="1" customFormat="1" ht="92.25" x14ac:dyDescent="0.35">
      <c r="A117" s="7" t="s">
        <v>348</v>
      </c>
      <c r="B117" s="7" t="s">
        <v>10</v>
      </c>
      <c r="C117" s="7" t="s">
        <v>11</v>
      </c>
      <c r="D117" s="7" t="s">
        <v>109</v>
      </c>
      <c r="E117" s="7" t="s">
        <v>9</v>
      </c>
      <c r="F117" s="7" t="s">
        <v>285</v>
      </c>
      <c r="G117" s="7" t="s">
        <v>9</v>
      </c>
      <c r="H117" s="7" t="s">
        <v>222</v>
      </c>
      <c r="I117" s="50">
        <v>140</v>
      </c>
      <c r="J117" s="51" t="s">
        <v>286</v>
      </c>
      <c r="K117" s="54">
        <f t="shared" ref="K117:M117" si="36">K119+K118</f>
        <v>97.2</v>
      </c>
      <c r="L117" s="54">
        <f t="shared" si="36"/>
        <v>41.7</v>
      </c>
      <c r="M117" s="54">
        <f t="shared" si="36"/>
        <v>41.7</v>
      </c>
      <c r="N117" s="26"/>
      <c r="O117" s="23"/>
      <c r="P117" s="23"/>
    </row>
    <row r="118" spans="1:16" s="1" customFormat="1" ht="130.5" customHeight="1" x14ac:dyDescent="0.35">
      <c r="A118" s="7" t="s">
        <v>349</v>
      </c>
      <c r="B118" s="7" t="s">
        <v>284</v>
      </c>
      <c r="C118" s="7" t="s">
        <v>11</v>
      </c>
      <c r="D118" s="7" t="s">
        <v>109</v>
      </c>
      <c r="E118" s="7" t="s">
        <v>9</v>
      </c>
      <c r="F118" s="7" t="s">
        <v>288</v>
      </c>
      <c r="G118" s="7" t="s">
        <v>9</v>
      </c>
      <c r="H118" s="7" t="s">
        <v>222</v>
      </c>
      <c r="I118" s="50">
        <v>140</v>
      </c>
      <c r="J118" s="51" t="s">
        <v>289</v>
      </c>
      <c r="K118" s="54">
        <v>4</v>
      </c>
      <c r="L118" s="54">
        <v>4</v>
      </c>
      <c r="M118" s="54">
        <v>4</v>
      </c>
      <c r="N118" s="26"/>
      <c r="O118" s="23"/>
      <c r="P118" s="23"/>
    </row>
    <row r="119" spans="1:16" s="1" customFormat="1" ht="123" x14ac:dyDescent="0.35">
      <c r="A119" s="7" t="s">
        <v>350</v>
      </c>
      <c r="B119" s="7" t="s">
        <v>287</v>
      </c>
      <c r="C119" s="7" t="s">
        <v>11</v>
      </c>
      <c r="D119" s="7" t="s">
        <v>109</v>
      </c>
      <c r="E119" s="7" t="s">
        <v>9</v>
      </c>
      <c r="F119" s="7" t="s">
        <v>288</v>
      </c>
      <c r="G119" s="7" t="s">
        <v>9</v>
      </c>
      <c r="H119" s="7" t="s">
        <v>222</v>
      </c>
      <c r="I119" s="50">
        <v>141</v>
      </c>
      <c r="J119" s="51" t="s">
        <v>289</v>
      </c>
      <c r="K119" s="54">
        <v>93.2</v>
      </c>
      <c r="L119" s="54">
        <v>37.700000000000003</v>
      </c>
      <c r="M119" s="54">
        <v>37.700000000000003</v>
      </c>
      <c r="N119" s="26"/>
      <c r="O119" s="23"/>
      <c r="P119" s="23"/>
    </row>
    <row r="120" spans="1:16" s="1" customFormat="1" ht="73.5" customHeight="1" x14ac:dyDescent="0.35">
      <c r="A120" s="7" t="s">
        <v>351</v>
      </c>
      <c r="B120" s="7" t="s">
        <v>10</v>
      </c>
      <c r="C120" s="7" t="s">
        <v>11</v>
      </c>
      <c r="D120" s="7" t="s">
        <v>109</v>
      </c>
      <c r="E120" s="7" t="s">
        <v>9</v>
      </c>
      <c r="F120" s="7" t="s">
        <v>280</v>
      </c>
      <c r="G120" s="7" t="s">
        <v>9</v>
      </c>
      <c r="H120" s="7" t="s">
        <v>222</v>
      </c>
      <c r="I120" s="50">
        <v>139</v>
      </c>
      <c r="J120" s="51" t="s">
        <v>375</v>
      </c>
      <c r="K120" s="54">
        <f t="shared" ref="K120:M120" si="37">K121+K122</f>
        <v>52.8</v>
      </c>
      <c r="L120" s="54">
        <f t="shared" si="37"/>
        <v>50</v>
      </c>
      <c r="M120" s="54">
        <f t="shared" si="37"/>
        <v>50</v>
      </c>
      <c r="N120" s="26"/>
      <c r="O120" s="23"/>
      <c r="P120" s="23"/>
    </row>
    <row r="121" spans="1:16" s="1" customFormat="1" ht="104.25" customHeight="1" x14ac:dyDescent="0.35">
      <c r="A121" s="7" t="s">
        <v>352</v>
      </c>
      <c r="B121" s="7" t="s">
        <v>287</v>
      </c>
      <c r="C121" s="7" t="s">
        <v>11</v>
      </c>
      <c r="D121" s="7" t="s">
        <v>109</v>
      </c>
      <c r="E121" s="7" t="s">
        <v>9</v>
      </c>
      <c r="F121" s="7" t="s">
        <v>310</v>
      </c>
      <c r="G121" s="7" t="s">
        <v>9</v>
      </c>
      <c r="H121" s="7" t="s">
        <v>222</v>
      </c>
      <c r="I121" s="50">
        <v>140</v>
      </c>
      <c r="J121" s="51" t="s">
        <v>311</v>
      </c>
      <c r="K121" s="60">
        <v>2.8</v>
      </c>
      <c r="L121" s="60">
        <v>0</v>
      </c>
      <c r="M121" s="60">
        <v>0</v>
      </c>
      <c r="N121" s="26"/>
      <c r="O121" s="23"/>
      <c r="P121" s="23"/>
    </row>
    <row r="122" spans="1:16" s="1" customFormat="1" ht="98.25" customHeight="1" x14ac:dyDescent="0.35">
      <c r="A122" s="7" t="s">
        <v>353</v>
      </c>
      <c r="B122" s="7" t="s">
        <v>39</v>
      </c>
      <c r="C122" s="7" t="s">
        <v>11</v>
      </c>
      <c r="D122" s="7" t="s">
        <v>109</v>
      </c>
      <c r="E122" s="7" t="s">
        <v>9</v>
      </c>
      <c r="F122" s="7" t="s">
        <v>314</v>
      </c>
      <c r="G122" s="7" t="s">
        <v>9</v>
      </c>
      <c r="H122" s="7" t="s">
        <v>222</v>
      </c>
      <c r="I122" s="50">
        <v>140</v>
      </c>
      <c r="J122" s="51" t="s">
        <v>315</v>
      </c>
      <c r="K122" s="60">
        <v>50</v>
      </c>
      <c r="L122" s="60">
        <v>50</v>
      </c>
      <c r="M122" s="60">
        <v>50</v>
      </c>
      <c r="N122" s="26"/>
      <c r="O122" s="23"/>
      <c r="P122" s="23"/>
    </row>
    <row r="123" spans="1:16" s="1" customFormat="1" ht="99.75" customHeight="1" x14ac:dyDescent="0.35">
      <c r="A123" s="7" t="s">
        <v>354</v>
      </c>
      <c r="B123" s="7" t="s">
        <v>10</v>
      </c>
      <c r="C123" s="7" t="s">
        <v>11</v>
      </c>
      <c r="D123" s="7" t="s">
        <v>109</v>
      </c>
      <c r="E123" s="7" t="s">
        <v>9</v>
      </c>
      <c r="F123" s="7" t="s">
        <v>275</v>
      </c>
      <c r="G123" s="7" t="s">
        <v>9</v>
      </c>
      <c r="H123" s="7" t="s">
        <v>222</v>
      </c>
      <c r="I123" s="50">
        <v>140</v>
      </c>
      <c r="J123" s="10" t="s">
        <v>390</v>
      </c>
      <c r="K123" s="54">
        <f>K124+K125</f>
        <v>74.8</v>
      </c>
      <c r="L123" s="54">
        <f t="shared" ref="L123:M123" si="38">L124+L125</f>
        <v>125</v>
      </c>
      <c r="M123" s="54">
        <f t="shared" si="38"/>
        <v>125</v>
      </c>
      <c r="N123" s="26"/>
      <c r="O123" s="23"/>
      <c r="P123" s="23"/>
    </row>
    <row r="124" spans="1:16" s="1" customFormat="1" ht="123" x14ac:dyDescent="0.35">
      <c r="A124" s="7" t="s">
        <v>355</v>
      </c>
      <c r="B124" s="7" t="s">
        <v>287</v>
      </c>
      <c r="C124" s="7" t="s">
        <v>11</v>
      </c>
      <c r="D124" s="7" t="s">
        <v>109</v>
      </c>
      <c r="E124" s="7" t="s">
        <v>9</v>
      </c>
      <c r="F124" s="7" t="s">
        <v>291</v>
      </c>
      <c r="G124" s="7" t="s">
        <v>9</v>
      </c>
      <c r="H124" s="7" t="s">
        <v>222</v>
      </c>
      <c r="I124" s="50">
        <v>140</v>
      </c>
      <c r="J124" s="68" t="s">
        <v>389</v>
      </c>
      <c r="K124" s="54">
        <v>69.8</v>
      </c>
      <c r="L124" s="54">
        <v>120</v>
      </c>
      <c r="M124" s="54">
        <v>120</v>
      </c>
      <c r="N124" s="26"/>
      <c r="O124" s="23"/>
      <c r="P124" s="23"/>
    </row>
    <row r="125" spans="1:16" s="1" customFormat="1" ht="104.25" customHeight="1" x14ac:dyDescent="0.35">
      <c r="A125" s="7" t="s">
        <v>356</v>
      </c>
      <c r="B125" s="7" t="s">
        <v>287</v>
      </c>
      <c r="C125" s="7" t="s">
        <v>11</v>
      </c>
      <c r="D125" s="7" t="s">
        <v>109</v>
      </c>
      <c r="E125" s="7" t="s">
        <v>9</v>
      </c>
      <c r="F125" s="7" t="s">
        <v>399</v>
      </c>
      <c r="G125" s="7" t="s">
        <v>9</v>
      </c>
      <c r="H125" s="7" t="s">
        <v>222</v>
      </c>
      <c r="I125" s="50">
        <v>140</v>
      </c>
      <c r="J125" s="67" t="s">
        <v>400</v>
      </c>
      <c r="K125" s="54">
        <v>5</v>
      </c>
      <c r="L125" s="54">
        <v>5</v>
      </c>
      <c r="M125" s="54">
        <v>5</v>
      </c>
      <c r="N125" s="26"/>
      <c r="O125" s="23"/>
      <c r="P125" s="23"/>
    </row>
    <row r="126" spans="1:16" s="1" customFormat="1" ht="92.25" x14ac:dyDescent="0.35">
      <c r="A126" s="7" t="s">
        <v>357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128</v>
      </c>
      <c r="G126" s="7" t="s">
        <v>9</v>
      </c>
      <c r="H126" s="7" t="s">
        <v>222</v>
      </c>
      <c r="I126" s="50">
        <v>140</v>
      </c>
      <c r="J126" s="10" t="s">
        <v>292</v>
      </c>
      <c r="K126" s="54">
        <f t="shared" ref="K126:M126" si="39">K127</f>
        <v>59.2</v>
      </c>
      <c r="L126" s="54">
        <f t="shared" si="39"/>
        <v>0</v>
      </c>
      <c r="M126" s="54">
        <f t="shared" si="39"/>
        <v>0</v>
      </c>
      <c r="N126" s="26"/>
      <c r="O126" s="23"/>
      <c r="P126" s="23"/>
    </row>
    <row r="127" spans="1:16" s="1" customFormat="1" ht="123" x14ac:dyDescent="0.35">
      <c r="A127" s="7" t="s">
        <v>32</v>
      </c>
      <c r="B127" s="7" t="s">
        <v>287</v>
      </c>
      <c r="C127" s="7" t="s">
        <v>11</v>
      </c>
      <c r="D127" s="7" t="s">
        <v>109</v>
      </c>
      <c r="E127" s="7" t="s">
        <v>9</v>
      </c>
      <c r="F127" s="7" t="s">
        <v>293</v>
      </c>
      <c r="G127" s="7" t="s">
        <v>9</v>
      </c>
      <c r="H127" s="7" t="s">
        <v>222</v>
      </c>
      <c r="I127" s="50">
        <v>140</v>
      </c>
      <c r="J127" s="10" t="s">
        <v>294</v>
      </c>
      <c r="K127" s="54">
        <v>59.2</v>
      </c>
      <c r="L127" s="54">
        <v>0</v>
      </c>
      <c r="M127" s="54">
        <v>0</v>
      </c>
      <c r="N127" s="26"/>
      <c r="O127" s="23"/>
      <c r="P127" s="23"/>
    </row>
    <row r="128" spans="1:16" s="1" customFormat="1" ht="92.25" hidden="1" x14ac:dyDescent="0.35">
      <c r="A128" s="7" t="s">
        <v>255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235</v>
      </c>
      <c r="G128" s="7" t="s">
        <v>9</v>
      </c>
      <c r="H128" s="7" t="s">
        <v>222</v>
      </c>
      <c r="I128" s="50">
        <v>140</v>
      </c>
      <c r="J128" s="10" t="s">
        <v>295</v>
      </c>
      <c r="K128" s="54">
        <f t="shared" ref="K128:M128" si="40">K129</f>
        <v>0</v>
      </c>
      <c r="L128" s="54">
        <f t="shared" si="40"/>
        <v>0</v>
      </c>
      <c r="M128" s="54">
        <f t="shared" si="40"/>
        <v>0</v>
      </c>
      <c r="N128" s="26"/>
      <c r="O128" s="23"/>
      <c r="P128" s="23"/>
    </row>
    <row r="129" spans="1:16" s="1" customFormat="1" ht="129" hidden="1" customHeight="1" x14ac:dyDescent="0.35">
      <c r="A129" s="7" t="s">
        <v>256</v>
      </c>
      <c r="B129" s="7" t="s">
        <v>287</v>
      </c>
      <c r="C129" s="7" t="s">
        <v>11</v>
      </c>
      <c r="D129" s="7" t="s">
        <v>109</v>
      </c>
      <c r="E129" s="7" t="s">
        <v>9</v>
      </c>
      <c r="F129" s="7" t="s">
        <v>296</v>
      </c>
      <c r="G129" s="7" t="s">
        <v>9</v>
      </c>
      <c r="H129" s="7" t="s">
        <v>222</v>
      </c>
      <c r="I129" s="50">
        <v>140</v>
      </c>
      <c r="J129" s="10" t="s">
        <v>297</v>
      </c>
      <c r="K129" s="54">
        <v>0</v>
      </c>
      <c r="L129" s="54">
        <v>0</v>
      </c>
      <c r="M129" s="54">
        <v>0</v>
      </c>
      <c r="N129" s="26"/>
      <c r="O129" s="23"/>
      <c r="P129" s="23"/>
    </row>
    <row r="130" spans="1:16" s="1" customFormat="1" ht="94.5" customHeight="1" x14ac:dyDescent="0.35">
      <c r="A130" s="7" t="s">
        <v>255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371</v>
      </c>
      <c r="G130" s="7" t="s">
        <v>9</v>
      </c>
      <c r="H130" s="7" t="s">
        <v>222</v>
      </c>
      <c r="I130" s="50">
        <v>139</v>
      </c>
      <c r="J130" s="10" t="s">
        <v>312</v>
      </c>
      <c r="K130" s="54">
        <f t="shared" ref="K130:M130" si="41">K131</f>
        <v>3</v>
      </c>
      <c r="L130" s="54">
        <f t="shared" si="41"/>
        <v>0</v>
      </c>
      <c r="M130" s="54">
        <f t="shared" si="41"/>
        <v>0</v>
      </c>
      <c r="N130" s="26"/>
      <c r="O130" s="23"/>
      <c r="P130" s="23"/>
    </row>
    <row r="131" spans="1:16" s="1" customFormat="1" ht="102" customHeight="1" x14ac:dyDescent="0.35">
      <c r="A131" s="7" t="s">
        <v>256</v>
      </c>
      <c r="B131" s="7" t="s">
        <v>287</v>
      </c>
      <c r="C131" s="7" t="s">
        <v>11</v>
      </c>
      <c r="D131" s="7" t="s">
        <v>109</v>
      </c>
      <c r="E131" s="7" t="s">
        <v>9</v>
      </c>
      <c r="F131" s="7" t="s">
        <v>313</v>
      </c>
      <c r="G131" s="7" t="s">
        <v>9</v>
      </c>
      <c r="H131" s="7" t="s">
        <v>222</v>
      </c>
      <c r="I131" s="50">
        <v>140</v>
      </c>
      <c r="J131" s="10" t="s">
        <v>312</v>
      </c>
      <c r="K131" s="60">
        <v>3</v>
      </c>
      <c r="L131" s="60">
        <v>0</v>
      </c>
      <c r="M131" s="60">
        <v>0</v>
      </c>
      <c r="N131" s="26"/>
      <c r="O131" s="23"/>
      <c r="P131" s="23"/>
    </row>
    <row r="132" spans="1:16" s="1" customFormat="1" ht="61.5" x14ac:dyDescent="0.35">
      <c r="A132" s="7" t="s">
        <v>401</v>
      </c>
      <c r="B132" s="7" t="s">
        <v>10</v>
      </c>
      <c r="C132" s="7" t="s">
        <v>11</v>
      </c>
      <c r="D132" s="7" t="s">
        <v>109</v>
      </c>
      <c r="E132" s="7" t="s">
        <v>9</v>
      </c>
      <c r="F132" s="7" t="s">
        <v>298</v>
      </c>
      <c r="G132" s="7" t="s">
        <v>9</v>
      </c>
      <c r="H132" s="7" t="s">
        <v>222</v>
      </c>
      <c r="I132" s="50">
        <v>140</v>
      </c>
      <c r="J132" s="10" t="s">
        <v>299</v>
      </c>
      <c r="K132" s="54">
        <f t="shared" ref="K132:M132" si="42">K133</f>
        <v>121</v>
      </c>
      <c r="L132" s="54">
        <f t="shared" si="42"/>
        <v>15.5</v>
      </c>
      <c r="M132" s="54">
        <f t="shared" si="42"/>
        <v>15.5</v>
      </c>
      <c r="N132" s="26"/>
      <c r="O132" s="23"/>
      <c r="P132" s="23"/>
    </row>
    <row r="133" spans="1:16" s="1" customFormat="1" ht="92.25" x14ac:dyDescent="0.35">
      <c r="A133" s="7" t="s">
        <v>257</v>
      </c>
      <c r="B133" s="7" t="s">
        <v>287</v>
      </c>
      <c r="C133" s="7" t="s">
        <v>11</v>
      </c>
      <c r="D133" s="7" t="s">
        <v>109</v>
      </c>
      <c r="E133" s="7" t="s">
        <v>9</v>
      </c>
      <c r="F133" s="7" t="s">
        <v>300</v>
      </c>
      <c r="G133" s="7" t="s">
        <v>9</v>
      </c>
      <c r="H133" s="7" t="s">
        <v>222</v>
      </c>
      <c r="I133" s="50">
        <v>140</v>
      </c>
      <c r="J133" s="10" t="s">
        <v>301</v>
      </c>
      <c r="K133" s="54">
        <v>121</v>
      </c>
      <c r="L133" s="54">
        <v>15.5</v>
      </c>
      <c r="M133" s="54">
        <v>15.5</v>
      </c>
      <c r="N133" s="26"/>
      <c r="O133" s="23"/>
      <c r="P133" s="23"/>
    </row>
    <row r="134" spans="1:16" s="1" customFormat="1" ht="92.25" x14ac:dyDescent="0.35">
      <c r="A134" s="7" t="s">
        <v>258</v>
      </c>
      <c r="B134" s="7" t="s">
        <v>10</v>
      </c>
      <c r="C134" s="7" t="s">
        <v>11</v>
      </c>
      <c r="D134" s="7" t="s">
        <v>109</v>
      </c>
      <c r="E134" s="7" t="s">
        <v>9</v>
      </c>
      <c r="F134" s="7" t="s">
        <v>302</v>
      </c>
      <c r="G134" s="7" t="s">
        <v>9</v>
      </c>
      <c r="H134" s="7" t="s">
        <v>222</v>
      </c>
      <c r="I134" s="50">
        <v>140</v>
      </c>
      <c r="J134" s="10" t="s">
        <v>303</v>
      </c>
      <c r="K134" s="54">
        <f>K135+K137</f>
        <v>160.5</v>
      </c>
      <c r="L134" s="54">
        <f t="shared" ref="L134:M134" si="43">L135+L137</f>
        <v>5.5</v>
      </c>
      <c r="M134" s="54">
        <f t="shared" si="43"/>
        <v>5.5</v>
      </c>
      <c r="N134" s="26"/>
      <c r="O134" s="23"/>
      <c r="P134" s="23"/>
    </row>
    <row r="135" spans="1:16" s="1" customFormat="1" ht="123" x14ac:dyDescent="0.35">
      <c r="A135" s="7" t="s">
        <v>259</v>
      </c>
      <c r="B135" s="7" t="s">
        <v>284</v>
      </c>
      <c r="C135" s="7" t="s">
        <v>11</v>
      </c>
      <c r="D135" s="7" t="s">
        <v>109</v>
      </c>
      <c r="E135" s="7" t="s">
        <v>9</v>
      </c>
      <c r="F135" s="7" t="s">
        <v>302</v>
      </c>
      <c r="G135" s="7" t="s">
        <v>9</v>
      </c>
      <c r="H135" s="7" t="s">
        <v>222</v>
      </c>
      <c r="I135" s="50">
        <v>140</v>
      </c>
      <c r="J135" s="10" t="s">
        <v>290</v>
      </c>
      <c r="K135" s="54">
        <v>5.5</v>
      </c>
      <c r="L135" s="54">
        <v>5.5</v>
      </c>
      <c r="M135" s="54">
        <v>5.5</v>
      </c>
      <c r="N135" s="26"/>
      <c r="O135" s="23"/>
      <c r="P135" s="23"/>
    </row>
    <row r="136" spans="1:16" s="1" customFormat="1" ht="123" hidden="1" x14ac:dyDescent="0.35">
      <c r="A136" s="7" t="s">
        <v>262</v>
      </c>
      <c r="B136" s="7" t="s">
        <v>287</v>
      </c>
      <c r="C136" s="7" t="s">
        <v>11</v>
      </c>
      <c r="D136" s="7" t="s">
        <v>109</v>
      </c>
      <c r="E136" s="7" t="s">
        <v>9</v>
      </c>
      <c r="F136" s="7" t="s">
        <v>302</v>
      </c>
      <c r="G136" s="7" t="s">
        <v>9</v>
      </c>
      <c r="H136" s="7" t="s">
        <v>222</v>
      </c>
      <c r="I136" s="50">
        <v>141</v>
      </c>
      <c r="J136" s="10" t="s">
        <v>290</v>
      </c>
      <c r="K136" s="54">
        <v>0</v>
      </c>
      <c r="L136" s="54">
        <v>0</v>
      </c>
      <c r="M136" s="54">
        <v>0</v>
      </c>
      <c r="N136" s="26"/>
      <c r="O136" s="23"/>
      <c r="P136" s="23"/>
    </row>
    <row r="137" spans="1:16" s="1" customFormat="1" ht="123" customHeight="1" x14ac:dyDescent="0.35">
      <c r="A137" s="7" t="s">
        <v>260</v>
      </c>
      <c r="B137" s="7" t="s">
        <v>287</v>
      </c>
      <c r="C137" s="7" t="s">
        <v>11</v>
      </c>
      <c r="D137" s="7" t="s">
        <v>109</v>
      </c>
      <c r="E137" s="7" t="s">
        <v>9</v>
      </c>
      <c r="F137" s="7" t="s">
        <v>302</v>
      </c>
      <c r="G137" s="7" t="s">
        <v>9</v>
      </c>
      <c r="H137" s="7" t="s">
        <v>222</v>
      </c>
      <c r="I137" s="50">
        <v>140</v>
      </c>
      <c r="J137" s="10" t="s">
        <v>290</v>
      </c>
      <c r="K137" s="54">
        <v>155</v>
      </c>
      <c r="L137" s="54">
        <v>0</v>
      </c>
      <c r="M137" s="54">
        <v>0</v>
      </c>
      <c r="N137" s="26"/>
      <c r="O137" s="23"/>
      <c r="P137" s="23"/>
    </row>
    <row r="138" spans="1:16" s="1" customFormat="1" ht="69" customHeight="1" x14ac:dyDescent="0.35">
      <c r="A138" s="7" t="s">
        <v>358</v>
      </c>
      <c r="B138" s="7" t="s">
        <v>10</v>
      </c>
      <c r="C138" s="7" t="s">
        <v>11</v>
      </c>
      <c r="D138" s="7" t="s">
        <v>109</v>
      </c>
      <c r="E138" s="7" t="s">
        <v>114</v>
      </c>
      <c r="F138" s="7" t="s">
        <v>10</v>
      </c>
      <c r="G138" s="7" t="s">
        <v>104</v>
      </c>
      <c r="H138" s="7" t="s">
        <v>222</v>
      </c>
      <c r="I138" s="50">
        <v>140</v>
      </c>
      <c r="J138" s="10" t="s">
        <v>304</v>
      </c>
      <c r="K138" s="54">
        <f>K139</f>
        <v>85.8</v>
      </c>
      <c r="L138" s="54">
        <f t="shared" ref="L138:M138" si="44">L139</f>
        <v>50.8</v>
      </c>
      <c r="M138" s="54">
        <f t="shared" si="44"/>
        <v>50.8</v>
      </c>
      <c r="N138" s="26"/>
      <c r="O138" s="23"/>
      <c r="P138" s="23"/>
    </row>
    <row r="139" spans="1:16" s="1" customFormat="1" ht="71.25" customHeight="1" x14ac:dyDescent="0.35">
      <c r="A139" s="7" t="s">
        <v>261</v>
      </c>
      <c r="B139" s="7" t="s">
        <v>39</v>
      </c>
      <c r="C139" s="7" t="s">
        <v>11</v>
      </c>
      <c r="D139" s="7" t="s">
        <v>109</v>
      </c>
      <c r="E139" s="7" t="s">
        <v>114</v>
      </c>
      <c r="F139" s="7" t="s">
        <v>115</v>
      </c>
      <c r="G139" s="7" t="s">
        <v>114</v>
      </c>
      <c r="H139" s="7" t="s">
        <v>222</v>
      </c>
      <c r="I139" s="50">
        <v>140</v>
      </c>
      <c r="J139" s="10" t="s">
        <v>304</v>
      </c>
      <c r="K139" s="54">
        <v>85.8</v>
      </c>
      <c r="L139" s="54">
        <v>50.8</v>
      </c>
      <c r="M139" s="54">
        <v>50.8</v>
      </c>
      <c r="N139" s="26"/>
      <c r="O139" s="23"/>
      <c r="P139" s="23"/>
    </row>
    <row r="140" spans="1:16" s="1" customFormat="1" ht="130.5" customHeight="1" x14ac:dyDescent="0.35">
      <c r="A140" s="7" t="s">
        <v>12</v>
      </c>
      <c r="B140" s="7" t="s">
        <v>10</v>
      </c>
      <c r="C140" s="7" t="s">
        <v>11</v>
      </c>
      <c r="D140" s="7" t="s">
        <v>109</v>
      </c>
      <c r="E140" s="7" t="s">
        <v>129</v>
      </c>
      <c r="F140" s="7" t="s">
        <v>10</v>
      </c>
      <c r="G140" s="7" t="s">
        <v>104</v>
      </c>
      <c r="H140" s="7" t="s">
        <v>222</v>
      </c>
      <c r="I140" s="7" t="s">
        <v>128</v>
      </c>
      <c r="J140" s="51" t="s">
        <v>376</v>
      </c>
      <c r="K140" s="54">
        <f>K141+K142+K143</f>
        <v>624.79999999999995</v>
      </c>
      <c r="L140" s="54">
        <f>L141+L142</f>
        <v>420.5</v>
      </c>
      <c r="M140" s="54">
        <f>M141+M142</f>
        <v>420.5</v>
      </c>
      <c r="N140" s="26"/>
      <c r="O140" s="23"/>
      <c r="P140" s="23"/>
    </row>
    <row r="141" spans="1:16" s="1" customFormat="1" ht="92.25" x14ac:dyDescent="0.35">
      <c r="A141" s="7" t="s">
        <v>262</v>
      </c>
      <c r="B141" s="7" t="s">
        <v>39</v>
      </c>
      <c r="C141" s="7" t="s">
        <v>11</v>
      </c>
      <c r="D141" s="7" t="s">
        <v>109</v>
      </c>
      <c r="E141" s="7" t="s">
        <v>129</v>
      </c>
      <c r="F141" s="7" t="s">
        <v>108</v>
      </c>
      <c r="G141" s="7" t="s">
        <v>8</v>
      </c>
      <c r="H141" s="7" t="s">
        <v>222</v>
      </c>
      <c r="I141" s="7" t="s">
        <v>128</v>
      </c>
      <c r="J141" s="51" t="s">
        <v>378</v>
      </c>
      <c r="K141" s="54">
        <v>420.5</v>
      </c>
      <c r="L141" s="54">
        <v>420.5</v>
      </c>
      <c r="M141" s="54">
        <v>420.5</v>
      </c>
      <c r="N141" s="26"/>
      <c r="O141" s="23"/>
      <c r="P141" s="23"/>
    </row>
    <row r="142" spans="1:16" s="1" customFormat="1" ht="92.25" x14ac:dyDescent="0.35">
      <c r="A142" s="7" t="s">
        <v>263</v>
      </c>
      <c r="B142" s="7" t="s">
        <v>377</v>
      </c>
      <c r="C142" s="7" t="s">
        <v>11</v>
      </c>
      <c r="D142" s="7" t="s">
        <v>109</v>
      </c>
      <c r="E142" s="7" t="s">
        <v>129</v>
      </c>
      <c r="F142" s="7" t="s">
        <v>108</v>
      </c>
      <c r="G142" s="7" t="s">
        <v>8</v>
      </c>
      <c r="H142" s="7" t="s">
        <v>222</v>
      </c>
      <c r="I142" s="7" t="s">
        <v>128</v>
      </c>
      <c r="J142" s="51" t="s">
        <v>378</v>
      </c>
      <c r="K142" s="60">
        <v>0</v>
      </c>
      <c r="L142" s="60">
        <v>0</v>
      </c>
      <c r="M142" s="60">
        <v>0</v>
      </c>
      <c r="N142" s="26"/>
      <c r="O142" s="23"/>
      <c r="P142" s="23"/>
    </row>
    <row r="143" spans="1:16" s="1" customFormat="1" ht="92.25" x14ac:dyDescent="0.35">
      <c r="A143" s="7" t="s">
        <v>264</v>
      </c>
      <c r="B143" s="7" t="s">
        <v>10</v>
      </c>
      <c r="C143" s="7" t="s">
        <v>11</v>
      </c>
      <c r="D143" s="7" t="s">
        <v>109</v>
      </c>
      <c r="E143" s="7" t="s">
        <v>129</v>
      </c>
      <c r="F143" s="7" t="s">
        <v>379</v>
      </c>
      <c r="G143" s="7" t="s">
        <v>8</v>
      </c>
      <c r="H143" s="7" t="s">
        <v>222</v>
      </c>
      <c r="I143" s="7" t="s">
        <v>128</v>
      </c>
      <c r="J143" s="51" t="s">
        <v>381</v>
      </c>
      <c r="K143" s="54">
        <f>K144+K145</f>
        <v>204.3</v>
      </c>
      <c r="L143" s="54">
        <f t="shared" ref="L143:M143" si="45">L144</f>
        <v>0</v>
      </c>
      <c r="M143" s="54">
        <f t="shared" si="45"/>
        <v>0</v>
      </c>
      <c r="N143" s="26"/>
      <c r="O143" s="23"/>
      <c r="P143" s="23"/>
    </row>
    <row r="144" spans="1:16" s="1" customFormat="1" ht="92.25" x14ac:dyDescent="0.35">
      <c r="A144" s="7" t="s">
        <v>265</v>
      </c>
      <c r="B144" s="7" t="s">
        <v>39</v>
      </c>
      <c r="C144" s="7" t="s">
        <v>11</v>
      </c>
      <c r="D144" s="7" t="s">
        <v>109</v>
      </c>
      <c r="E144" s="7" t="s">
        <v>129</v>
      </c>
      <c r="F144" s="7" t="s">
        <v>379</v>
      </c>
      <c r="G144" s="7" t="s">
        <v>8</v>
      </c>
      <c r="H144" s="7" t="s">
        <v>222</v>
      </c>
      <c r="I144" s="7" t="s">
        <v>128</v>
      </c>
      <c r="J144" s="51" t="s">
        <v>380</v>
      </c>
      <c r="K144" s="60">
        <v>200</v>
      </c>
      <c r="L144" s="60">
        <v>0</v>
      </c>
      <c r="M144" s="60">
        <v>0</v>
      </c>
      <c r="N144" s="26"/>
      <c r="O144" s="23"/>
      <c r="P144" s="23"/>
    </row>
    <row r="145" spans="1:16" s="1" customFormat="1" ht="92.25" x14ac:dyDescent="0.35">
      <c r="A145" s="7" t="s">
        <v>266</v>
      </c>
      <c r="B145" s="7" t="s">
        <v>282</v>
      </c>
      <c r="C145" s="7" t="s">
        <v>11</v>
      </c>
      <c r="D145" s="7" t="s">
        <v>109</v>
      </c>
      <c r="E145" s="7" t="s">
        <v>129</v>
      </c>
      <c r="F145" s="7" t="s">
        <v>379</v>
      </c>
      <c r="G145" s="7" t="s">
        <v>8</v>
      </c>
      <c r="H145" s="7" t="s">
        <v>222</v>
      </c>
      <c r="I145" s="7" t="s">
        <v>128</v>
      </c>
      <c r="J145" s="51" t="s">
        <v>380</v>
      </c>
      <c r="K145" s="60">
        <v>4.3</v>
      </c>
      <c r="L145" s="60">
        <v>0</v>
      </c>
      <c r="M145" s="60">
        <v>0</v>
      </c>
      <c r="N145" s="26"/>
      <c r="O145" s="23"/>
      <c r="P145" s="23"/>
    </row>
    <row r="146" spans="1:16" s="1" customFormat="1" ht="36.75" customHeight="1" x14ac:dyDescent="0.35">
      <c r="A146" s="7" t="s">
        <v>267</v>
      </c>
      <c r="B146" s="11" t="s">
        <v>10</v>
      </c>
      <c r="C146" s="11" t="s">
        <v>11</v>
      </c>
      <c r="D146" s="11" t="s">
        <v>109</v>
      </c>
      <c r="E146" s="11" t="s">
        <v>57</v>
      </c>
      <c r="F146" s="11" t="s">
        <v>10</v>
      </c>
      <c r="G146" s="11" t="s">
        <v>9</v>
      </c>
      <c r="H146" s="11" t="s">
        <v>222</v>
      </c>
      <c r="I146" s="21">
        <v>140</v>
      </c>
      <c r="J146" s="12" t="s">
        <v>317</v>
      </c>
      <c r="K146" s="60">
        <f>K149</f>
        <v>80</v>
      </c>
      <c r="L146" s="60">
        <v>0</v>
      </c>
      <c r="M146" s="60">
        <v>0</v>
      </c>
      <c r="N146" s="26"/>
      <c r="O146" s="23"/>
      <c r="P146" s="23"/>
    </row>
    <row r="147" spans="1:16" s="1" customFormat="1" ht="92.25" hidden="1" x14ac:dyDescent="0.35">
      <c r="A147" s="7" t="s">
        <v>268</v>
      </c>
      <c r="B147" s="11" t="s">
        <v>10</v>
      </c>
      <c r="C147" s="11" t="s">
        <v>11</v>
      </c>
      <c r="D147" s="11" t="s">
        <v>109</v>
      </c>
      <c r="E147" s="11" t="s">
        <v>57</v>
      </c>
      <c r="F147" s="11" t="s">
        <v>382</v>
      </c>
      <c r="G147" s="11" t="s">
        <v>9</v>
      </c>
      <c r="H147" s="11" t="s">
        <v>222</v>
      </c>
      <c r="I147" s="21">
        <v>140</v>
      </c>
      <c r="J147" s="56" t="s">
        <v>384</v>
      </c>
      <c r="K147" s="54">
        <f t="shared" ref="K147:M147" si="46">K148</f>
        <v>0</v>
      </c>
      <c r="L147" s="54">
        <f t="shared" si="46"/>
        <v>0</v>
      </c>
      <c r="M147" s="54">
        <f t="shared" si="46"/>
        <v>0</v>
      </c>
      <c r="N147" s="26"/>
      <c r="O147" s="23"/>
      <c r="P147" s="23"/>
    </row>
    <row r="148" spans="1:16" s="1" customFormat="1" ht="92.25" hidden="1" x14ac:dyDescent="0.35">
      <c r="A148" s="7" t="s">
        <v>252</v>
      </c>
      <c r="B148" s="11" t="s">
        <v>39</v>
      </c>
      <c r="C148" s="11" t="s">
        <v>11</v>
      </c>
      <c r="D148" s="11" t="s">
        <v>109</v>
      </c>
      <c r="E148" s="11" t="s">
        <v>57</v>
      </c>
      <c r="F148" s="11" t="s">
        <v>382</v>
      </c>
      <c r="G148" s="11" t="s">
        <v>9</v>
      </c>
      <c r="H148" s="11" t="s">
        <v>222</v>
      </c>
      <c r="I148" s="21">
        <v>140</v>
      </c>
      <c r="J148" s="57" t="s">
        <v>383</v>
      </c>
      <c r="K148" s="60">
        <v>0</v>
      </c>
      <c r="L148" s="60">
        <v>0</v>
      </c>
      <c r="M148" s="60">
        <v>0</v>
      </c>
      <c r="N148" s="26"/>
      <c r="O148" s="23"/>
      <c r="P148" s="23"/>
    </row>
    <row r="149" spans="1:16" s="1" customFormat="1" ht="94.5" customHeight="1" x14ac:dyDescent="0.35">
      <c r="A149" s="7" t="s">
        <v>268</v>
      </c>
      <c r="B149" s="11" t="s">
        <v>10</v>
      </c>
      <c r="C149" s="11" t="s">
        <v>11</v>
      </c>
      <c r="D149" s="11" t="s">
        <v>109</v>
      </c>
      <c r="E149" s="11" t="s">
        <v>57</v>
      </c>
      <c r="F149" s="11" t="s">
        <v>113</v>
      </c>
      <c r="G149" s="11" t="s">
        <v>9</v>
      </c>
      <c r="H149" s="11" t="s">
        <v>222</v>
      </c>
      <c r="I149" s="21">
        <v>140</v>
      </c>
      <c r="J149" s="12" t="s">
        <v>318</v>
      </c>
      <c r="K149" s="60">
        <f>K150+K151</f>
        <v>80</v>
      </c>
      <c r="L149" s="60">
        <v>0</v>
      </c>
      <c r="M149" s="60">
        <v>0</v>
      </c>
      <c r="N149" s="26"/>
      <c r="O149" s="23"/>
      <c r="P149" s="23"/>
    </row>
    <row r="150" spans="1:16" s="1" customFormat="1" ht="162" customHeight="1" x14ac:dyDescent="0.35">
      <c r="A150" s="7" t="s">
        <v>252</v>
      </c>
      <c r="B150" s="11" t="s">
        <v>244</v>
      </c>
      <c r="C150" s="11" t="s">
        <v>11</v>
      </c>
      <c r="D150" s="11" t="s">
        <v>109</v>
      </c>
      <c r="E150" s="11" t="s">
        <v>57</v>
      </c>
      <c r="F150" s="11" t="s">
        <v>269</v>
      </c>
      <c r="G150" s="11" t="s">
        <v>9</v>
      </c>
      <c r="H150" s="11" t="s">
        <v>222</v>
      </c>
      <c r="I150" s="21">
        <v>140</v>
      </c>
      <c r="J150" s="12" t="s">
        <v>319</v>
      </c>
      <c r="K150" s="60">
        <v>80</v>
      </c>
      <c r="L150" s="60">
        <v>0</v>
      </c>
      <c r="M150" s="60">
        <v>0</v>
      </c>
      <c r="N150" s="26"/>
      <c r="O150" s="23"/>
      <c r="P150" s="23"/>
    </row>
    <row r="151" spans="1:16" s="1" customFormat="1" ht="158.25" hidden="1" customHeight="1" x14ac:dyDescent="0.35">
      <c r="A151" s="7" t="s">
        <v>403</v>
      </c>
      <c r="B151" s="11" t="s">
        <v>17</v>
      </c>
      <c r="C151" s="11" t="s">
        <v>11</v>
      </c>
      <c r="D151" s="11" t="s">
        <v>109</v>
      </c>
      <c r="E151" s="11" t="s">
        <v>57</v>
      </c>
      <c r="F151" s="11" t="s">
        <v>269</v>
      </c>
      <c r="G151" s="11" t="s">
        <v>9</v>
      </c>
      <c r="H151" s="11" t="s">
        <v>222</v>
      </c>
      <c r="I151" s="21">
        <v>140</v>
      </c>
      <c r="J151" s="12" t="s">
        <v>319</v>
      </c>
      <c r="K151" s="60">
        <v>0</v>
      </c>
      <c r="L151" s="60">
        <v>0</v>
      </c>
      <c r="M151" s="60">
        <v>0</v>
      </c>
      <c r="N151" s="26"/>
      <c r="O151" s="23"/>
      <c r="P151" s="23"/>
    </row>
    <row r="152" spans="1:16" s="1" customFormat="1" ht="36.75" customHeight="1" x14ac:dyDescent="0.35">
      <c r="A152" s="7" t="s">
        <v>402</v>
      </c>
      <c r="B152" s="7" t="s">
        <v>10</v>
      </c>
      <c r="C152" s="7" t="s">
        <v>11</v>
      </c>
      <c r="D152" s="7" t="s">
        <v>109</v>
      </c>
      <c r="E152" s="7" t="s">
        <v>110</v>
      </c>
      <c r="F152" s="7" t="s">
        <v>10</v>
      </c>
      <c r="G152" s="7" t="s">
        <v>9</v>
      </c>
      <c r="H152" s="7" t="s">
        <v>222</v>
      </c>
      <c r="I152" s="7" t="s">
        <v>128</v>
      </c>
      <c r="J152" s="62" t="s">
        <v>436</v>
      </c>
      <c r="K152" s="60">
        <f>K153+K155</f>
        <v>636.4</v>
      </c>
      <c r="L152" s="60">
        <f t="shared" ref="L152:M153" si="47">L153</f>
        <v>0</v>
      </c>
      <c r="M152" s="60">
        <f t="shared" si="47"/>
        <v>0</v>
      </c>
      <c r="N152" s="26"/>
      <c r="O152" s="23"/>
      <c r="P152" s="23"/>
    </row>
    <row r="153" spans="1:16" s="1" customFormat="1" ht="137.25" customHeight="1" x14ac:dyDescent="0.35">
      <c r="A153" s="7" t="s">
        <v>113</v>
      </c>
      <c r="B153" s="7" t="s">
        <v>10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222</v>
      </c>
      <c r="I153" s="7" t="s">
        <v>128</v>
      </c>
      <c r="J153" s="63" t="s">
        <v>386</v>
      </c>
      <c r="K153" s="60">
        <f>K154</f>
        <v>47.4</v>
      </c>
      <c r="L153" s="60">
        <f t="shared" si="47"/>
        <v>0</v>
      </c>
      <c r="M153" s="60">
        <f t="shared" si="47"/>
        <v>0</v>
      </c>
      <c r="N153" s="26"/>
      <c r="O153" s="23"/>
      <c r="P153" s="23"/>
    </row>
    <row r="154" spans="1:16" s="1" customFormat="1" ht="137.25" customHeight="1" x14ac:dyDescent="0.35">
      <c r="A154" s="7" t="s">
        <v>403</v>
      </c>
      <c r="B154" s="7" t="s">
        <v>387</v>
      </c>
      <c r="C154" s="7" t="s">
        <v>11</v>
      </c>
      <c r="D154" s="7" t="s">
        <v>109</v>
      </c>
      <c r="E154" s="7" t="s">
        <v>110</v>
      </c>
      <c r="F154" s="7" t="s">
        <v>133</v>
      </c>
      <c r="G154" s="7" t="s">
        <v>9</v>
      </c>
      <c r="H154" s="7" t="s">
        <v>222</v>
      </c>
      <c r="I154" s="7" t="s">
        <v>128</v>
      </c>
      <c r="J154" s="63" t="s">
        <v>386</v>
      </c>
      <c r="K154" s="60">
        <v>47.4</v>
      </c>
      <c r="L154" s="60">
        <v>0</v>
      </c>
      <c r="M154" s="60">
        <v>0</v>
      </c>
      <c r="N154" s="26"/>
      <c r="O154" s="23"/>
      <c r="P154" s="23"/>
    </row>
    <row r="155" spans="1:16" s="1" customFormat="1" ht="77.25" customHeight="1" x14ac:dyDescent="0.35">
      <c r="A155" s="7" t="s">
        <v>404</v>
      </c>
      <c r="B155" s="7" t="s">
        <v>10</v>
      </c>
      <c r="C155" s="7" t="s">
        <v>11</v>
      </c>
      <c r="D155" s="7" t="s">
        <v>109</v>
      </c>
      <c r="E155" s="7" t="s">
        <v>110</v>
      </c>
      <c r="F155" s="7" t="s">
        <v>10</v>
      </c>
      <c r="G155" s="7" t="s">
        <v>104</v>
      </c>
      <c r="H155" s="7" t="s">
        <v>222</v>
      </c>
      <c r="I155" s="7" t="s">
        <v>128</v>
      </c>
      <c r="J155" s="51" t="s">
        <v>305</v>
      </c>
      <c r="K155" s="54">
        <f t="shared" ref="K155:M155" si="48">K156+K159</f>
        <v>589</v>
      </c>
      <c r="L155" s="54">
        <f t="shared" si="48"/>
        <v>589</v>
      </c>
      <c r="M155" s="54">
        <f t="shared" si="48"/>
        <v>589</v>
      </c>
      <c r="N155" s="26"/>
      <c r="O155" s="23"/>
      <c r="P155" s="23"/>
    </row>
    <row r="156" spans="1:16" s="1" customFormat="1" ht="132.75" customHeight="1" x14ac:dyDescent="0.35">
      <c r="A156" s="7" t="s">
        <v>269</v>
      </c>
      <c r="B156" s="7" t="s">
        <v>10</v>
      </c>
      <c r="C156" s="7" t="s">
        <v>11</v>
      </c>
      <c r="D156" s="7" t="s">
        <v>109</v>
      </c>
      <c r="E156" s="7" t="s">
        <v>110</v>
      </c>
      <c r="F156" s="7" t="s">
        <v>133</v>
      </c>
      <c r="G156" s="7" t="s">
        <v>9</v>
      </c>
      <c r="H156" s="7" t="s">
        <v>222</v>
      </c>
      <c r="I156" s="7" t="s">
        <v>128</v>
      </c>
      <c r="J156" s="56" t="s">
        <v>386</v>
      </c>
      <c r="K156" s="54">
        <f t="shared" ref="K156:M156" si="49">K157+K158</f>
        <v>0</v>
      </c>
      <c r="L156" s="54">
        <f t="shared" si="49"/>
        <v>0</v>
      </c>
      <c r="M156" s="54">
        <f t="shared" si="49"/>
        <v>0</v>
      </c>
      <c r="N156" s="26"/>
      <c r="O156" s="23"/>
      <c r="P156" s="23"/>
    </row>
    <row r="157" spans="1:16" s="1" customFormat="1" ht="134.25" customHeight="1" x14ac:dyDescent="0.35">
      <c r="A157" s="7" t="s">
        <v>270</v>
      </c>
      <c r="B157" s="7" t="s">
        <v>387</v>
      </c>
      <c r="C157" s="7" t="s">
        <v>11</v>
      </c>
      <c r="D157" s="7" t="s">
        <v>109</v>
      </c>
      <c r="E157" s="7" t="s">
        <v>110</v>
      </c>
      <c r="F157" s="7" t="s">
        <v>133</v>
      </c>
      <c r="G157" s="7" t="s">
        <v>9</v>
      </c>
      <c r="H157" s="7" t="s">
        <v>222</v>
      </c>
      <c r="I157" s="7" t="s">
        <v>128</v>
      </c>
      <c r="J157" s="51" t="s">
        <v>386</v>
      </c>
      <c r="K157" s="54">
        <v>0</v>
      </c>
      <c r="L157" s="54">
        <v>0</v>
      </c>
      <c r="M157" s="54">
        <v>0</v>
      </c>
      <c r="N157" s="26"/>
      <c r="O157" s="23"/>
      <c r="P157" s="23"/>
    </row>
    <row r="158" spans="1:16" s="1" customFormat="1" ht="132.75" customHeight="1" x14ac:dyDescent="0.35">
      <c r="A158" s="7" t="s">
        <v>271</v>
      </c>
      <c r="B158" s="7" t="s">
        <v>382</v>
      </c>
      <c r="C158" s="7" t="s">
        <v>11</v>
      </c>
      <c r="D158" s="7" t="s">
        <v>109</v>
      </c>
      <c r="E158" s="7" t="s">
        <v>110</v>
      </c>
      <c r="F158" s="7" t="s">
        <v>133</v>
      </c>
      <c r="G158" s="7" t="s">
        <v>9</v>
      </c>
      <c r="H158" s="7" t="s">
        <v>222</v>
      </c>
      <c r="I158" s="7" t="s">
        <v>128</v>
      </c>
      <c r="J158" s="51" t="s">
        <v>386</v>
      </c>
      <c r="K158" s="54">
        <v>0</v>
      </c>
      <c r="L158" s="54">
        <v>0</v>
      </c>
      <c r="M158" s="54">
        <v>0</v>
      </c>
      <c r="N158" s="26"/>
      <c r="O158" s="23"/>
      <c r="P158" s="23"/>
    </row>
    <row r="159" spans="1:16" s="1" customFormat="1" ht="45.75" customHeight="1" x14ac:dyDescent="0.35">
      <c r="A159" s="7" t="s">
        <v>272</v>
      </c>
      <c r="B159" s="7" t="s">
        <v>10</v>
      </c>
      <c r="C159" s="7" t="s">
        <v>11</v>
      </c>
      <c r="D159" s="7" t="s">
        <v>109</v>
      </c>
      <c r="E159" s="7" t="s">
        <v>110</v>
      </c>
      <c r="F159" s="7" t="s">
        <v>285</v>
      </c>
      <c r="G159" s="7" t="s">
        <v>9</v>
      </c>
      <c r="H159" s="7" t="s">
        <v>222</v>
      </c>
      <c r="I159" s="7" t="s">
        <v>128</v>
      </c>
      <c r="J159" s="51" t="s">
        <v>388</v>
      </c>
      <c r="K159" s="54">
        <f t="shared" ref="K159:M159" si="50">K160</f>
        <v>589</v>
      </c>
      <c r="L159" s="54">
        <f t="shared" si="50"/>
        <v>589</v>
      </c>
      <c r="M159" s="54">
        <f t="shared" si="50"/>
        <v>589</v>
      </c>
      <c r="N159" s="26"/>
      <c r="O159" s="23"/>
      <c r="P159" s="23"/>
    </row>
    <row r="160" spans="1:16" s="1" customFormat="1" ht="73.5" customHeight="1" x14ac:dyDescent="0.35">
      <c r="A160" s="7" t="s">
        <v>89</v>
      </c>
      <c r="B160" s="7" t="s">
        <v>39</v>
      </c>
      <c r="C160" s="7" t="s">
        <v>11</v>
      </c>
      <c r="D160" s="7" t="s">
        <v>109</v>
      </c>
      <c r="E160" s="7" t="s">
        <v>110</v>
      </c>
      <c r="F160" s="7" t="s">
        <v>306</v>
      </c>
      <c r="G160" s="7" t="s">
        <v>9</v>
      </c>
      <c r="H160" s="7" t="s">
        <v>222</v>
      </c>
      <c r="I160" s="7" t="s">
        <v>128</v>
      </c>
      <c r="J160" s="10" t="s">
        <v>305</v>
      </c>
      <c r="K160" s="54">
        <v>589</v>
      </c>
      <c r="L160" s="54">
        <v>589</v>
      </c>
      <c r="M160" s="54">
        <v>589</v>
      </c>
      <c r="N160" s="26"/>
      <c r="O160" s="23"/>
      <c r="P160" s="23"/>
    </row>
    <row r="161" spans="1:24" s="5" customFormat="1" ht="30.75" x14ac:dyDescent="0.35">
      <c r="A161" s="7" t="s">
        <v>92</v>
      </c>
      <c r="B161" s="11" t="s">
        <v>10</v>
      </c>
      <c r="C161" s="11" t="s">
        <v>11</v>
      </c>
      <c r="D161" s="11" t="s">
        <v>74</v>
      </c>
      <c r="E161" s="11" t="s">
        <v>104</v>
      </c>
      <c r="F161" s="11" t="s">
        <v>10</v>
      </c>
      <c r="G161" s="11" t="s">
        <v>104</v>
      </c>
      <c r="H161" s="11" t="s">
        <v>222</v>
      </c>
      <c r="I161" s="11" t="s">
        <v>10</v>
      </c>
      <c r="J161" s="35" t="s">
        <v>245</v>
      </c>
      <c r="K161" s="54">
        <f>K165</f>
        <v>1005</v>
      </c>
      <c r="L161" s="54">
        <v>0</v>
      </c>
      <c r="M161" s="54">
        <v>0</v>
      </c>
      <c r="N161" s="23"/>
      <c r="O161" s="23"/>
      <c r="P161" s="23"/>
    </row>
    <row r="162" spans="1:24" s="5" customFormat="1" ht="30.75" hidden="1" x14ac:dyDescent="0.35">
      <c r="A162" s="7" t="s">
        <v>93</v>
      </c>
      <c r="B162" s="11" t="s">
        <v>10</v>
      </c>
      <c r="C162" s="11" t="s">
        <v>11</v>
      </c>
      <c r="D162" s="11" t="s">
        <v>74</v>
      </c>
      <c r="E162" s="11" t="s">
        <v>9</v>
      </c>
      <c r="F162" s="11" t="s">
        <v>133</v>
      </c>
      <c r="G162" s="11" t="s">
        <v>8</v>
      </c>
      <c r="H162" s="11" t="s">
        <v>222</v>
      </c>
      <c r="I162" s="11" t="s">
        <v>95</v>
      </c>
      <c r="J162" s="35" t="s">
        <v>246</v>
      </c>
      <c r="K162" s="54">
        <v>0</v>
      </c>
      <c r="L162" s="54">
        <v>0</v>
      </c>
      <c r="M162" s="54">
        <v>0</v>
      </c>
      <c r="N162" s="23"/>
      <c r="O162" s="23"/>
      <c r="P162" s="23"/>
    </row>
    <row r="163" spans="1:24" s="5" customFormat="1" ht="30.75" hidden="1" x14ac:dyDescent="0.35">
      <c r="A163" s="7" t="s">
        <v>123</v>
      </c>
      <c r="B163" s="11" t="s">
        <v>279</v>
      </c>
      <c r="C163" s="11" t="s">
        <v>11</v>
      </c>
      <c r="D163" s="11" t="s">
        <v>74</v>
      </c>
      <c r="E163" s="11" t="s">
        <v>9</v>
      </c>
      <c r="F163" s="11" t="s">
        <v>10</v>
      </c>
      <c r="G163" s="11" t="s">
        <v>104</v>
      </c>
      <c r="H163" s="11" t="s">
        <v>222</v>
      </c>
      <c r="I163" s="11" t="s">
        <v>95</v>
      </c>
      <c r="J163" s="35" t="s">
        <v>246</v>
      </c>
      <c r="K163" s="54">
        <v>0</v>
      </c>
      <c r="L163" s="54">
        <v>0</v>
      </c>
      <c r="M163" s="54">
        <v>0</v>
      </c>
      <c r="N163" s="23"/>
      <c r="O163" s="23"/>
      <c r="P163" s="23"/>
    </row>
    <row r="164" spans="1:24" s="5" customFormat="1" ht="30.75" hidden="1" x14ac:dyDescent="0.35">
      <c r="A164" s="7" t="s">
        <v>405</v>
      </c>
      <c r="B164" s="11" t="s">
        <v>279</v>
      </c>
      <c r="C164" s="11" t="s">
        <v>11</v>
      </c>
      <c r="D164" s="11" t="s">
        <v>74</v>
      </c>
      <c r="E164" s="11" t="s">
        <v>9</v>
      </c>
      <c r="F164" s="11" t="s">
        <v>133</v>
      </c>
      <c r="G164" s="11" t="s">
        <v>8</v>
      </c>
      <c r="H164" s="11" t="s">
        <v>222</v>
      </c>
      <c r="I164" s="11" t="s">
        <v>95</v>
      </c>
      <c r="J164" s="52" t="s">
        <v>247</v>
      </c>
      <c r="K164" s="54">
        <v>0</v>
      </c>
      <c r="L164" s="54">
        <v>0</v>
      </c>
      <c r="M164" s="54">
        <v>0</v>
      </c>
      <c r="N164" s="23"/>
      <c r="O164" s="23"/>
      <c r="P164" s="23"/>
    </row>
    <row r="165" spans="1:24" s="5" customFormat="1" ht="30.75" x14ac:dyDescent="0.35">
      <c r="A165" s="7" t="s">
        <v>93</v>
      </c>
      <c r="B165" s="7" t="s">
        <v>39</v>
      </c>
      <c r="C165" s="7" t="s">
        <v>11</v>
      </c>
      <c r="D165" s="7" t="s">
        <v>74</v>
      </c>
      <c r="E165" s="7" t="s">
        <v>107</v>
      </c>
      <c r="F165" s="7" t="s">
        <v>10</v>
      </c>
      <c r="G165" s="7" t="s">
        <v>104</v>
      </c>
      <c r="H165" s="7" t="s">
        <v>222</v>
      </c>
      <c r="I165" s="7" t="s">
        <v>235</v>
      </c>
      <c r="J165" s="55" t="s">
        <v>391</v>
      </c>
      <c r="K165" s="54">
        <f t="shared" ref="K165:M165" si="51">K166</f>
        <v>1005</v>
      </c>
      <c r="L165" s="54">
        <f t="shared" si="51"/>
        <v>0</v>
      </c>
      <c r="M165" s="54">
        <f t="shared" si="51"/>
        <v>0</v>
      </c>
      <c r="N165" s="23"/>
      <c r="O165" s="23"/>
      <c r="P165" s="23"/>
    </row>
    <row r="166" spans="1:24" s="5" customFormat="1" ht="30.75" x14ac:dyDescent="0.35">
      <c r="A166" s="7" t="s">
        <v>123</v>
      </c>
      <c r="B166" s="7" t="s">
        <v>39</v>
      </c>
      <c r="C166" s="7" t="s">
        <v>11</v>
      </c>
      <c r="D166" s="7" t="s">
        <v>74</v>
      </c>
      <c r="E166" s="7" t="s">
        <v>107</v>
      </c>
      <c r="F166" s="7" t="s">
        <v>124</v>
      </c>
      <c r="G166" s="7" t="s">
        <v>8</v>
      </c>
      <c r="H166" s="7" t="s">
        <v>222</v>
      </c>
      <c r="I166" s="7" t="s">
        <v>235</v>
      </c>
      <c r="J166" s="55" t="s">
        <v>392</v>
      </c>
      <c r="K166" s="54">
        <v>1005</v>
      </c>
      <c r="L166" s="54">
        <v>0</v>
      </c>
      <c r="M166" s="54">
        <v>0</v>
      </c>
      <c r="N166" s="23"/>
      <c r="O166" s="23"/>
      <c r="P166" s="23"/>
    </row>
    <row r="167" spans="1:24" s="2" customFormat="1" ht="30.75" customHeight="1" x14ac:dyDescent="0.35">
      <c r="A167" s="7" t="s">
        <v>405</v>
      </c>
      <c r="B167" s="7" t="s">
        <v>103</v>
      </c>
      <c r="C167" s="7" t="s">
        <v>130</v>
      </c>
      <c r="D167" s="7" t="s">
        <v>104</v>
      </c>
      <c r="E167" s="7" t="s">
        <v>104</v>
      </c>
      <c r="F167" s="7" t="s">
        <v>103</v>
      </c>
      <c r="G167" s="7" t="s">
        <v>104</v>
      </c>
      <c r="H167" s="7" t="s">
        <v>222</v>
      </c>
      <c r="I167" s="7" t="s">
        <v>103</v>
      </c>
      <c r="J167" s="10" t="s">
        <v>231</v>
      </c>
      <c r="K167" s="54">
        <f>K168+K239+K247+K236+K244</f>
        <v>521448.79999999993</v>
      </c>
      <c r="L167" s="54">
        <f>L168+L244</f>
        <v>428895.89999999997</v>
      </c>
      <c r="M167" s="54">
        <f>M168+M244</f>
        <v>406282.5</v>
      </c>
      <c r="N167" s="26"/>
      <c r="O167" s="23"/>
      <c r="P167" s="23"/>
      <c r="R167" s="5"/>
    </row>
    <row r="168" spans="1:24" s="2" customFormat="1" ht="61.5" x14ac:dyDescent="0.35">
      <c r="A168" s="7" t="s">
        <v>406</v>
      </c>
      <c r="B168" s="7" t="s">
        <v>34</v>
      </c>
      <c r="C168" s="7" t="s">
        <v>130</v>
      </c>
      <c r="D168" s="7" t="s">
        <v>114</v>
      </c>
      <c r="E168" s="7" t="s">
        <v>104</v>
      </c>
      <c r="F168" s="7" t="s">
        <v>103</v>
      </c>
      <c r="G168" s="7" t="s">
        <v>104</v>
      </c>
      <c r="H168" s="7" t="s">
        <v>222</v>
      </c>
      <c r="I168" s="7" t="s">
        <v>103</v>
      </c>
      <c r="J168" s="10" t="s">
        <v>171</v>
      </c>
      <c r="K168" s="54">
        <f>K169+K190+K221</f>
        <v>502127.79999999993</v>
      </c>
      <c r="L168" s="54">
        <f>L169+L190+L221</f>
        <v>428895.89999999997</v>
      </c>
      <c r="M168" s="54">
        <f>M169+M190+M221</f>
        <v>406282.5</v>
      </c>
      <c r="N168" s="23"/>
      <c r="O168" s="23"/>
      <c r="P168" s="23"/>
      <c r="R168" s="5"/>
      <c r="X168" s="2" t="s">
        <v>398</v>
      </c>
    </row>
    <row r="169" spans="1:24" s="5" customFormat="1" ht="42" customHeight="1" x14ac:dyDescent="0.35">
      <c r="A169" s="7" t="s">
        <v>407</v>
      </c>
      <c r="B169" s="11" t="s">
        <v>34</v>
      </c>
      <c r="C169" s="11" t="s">
        <v>130</v>
      </c>
      <c r="D169" s="11" t="s">
        <v>114</v>
      </c>
      <c r="E169" s="11" t="s">
        <v>70</v>
      </c>
      <c r="F169" s="11" t="s">
        <v>10</v>
      </c>
      <c r="G169" s="11" t="s">
        <v>104</v>
      </c>
      <c r="H169" s="11" t="s">
        <v>222</v>
      </c>
      <c r="I169" s="11" t="s">
        <v>10</v>
      </c>
      <c r="J169" s="12" t="s">
        <v>236</v>
      </c>
      <c r="K169" s="54">
        <f>K170+K172+K174+K180+K184+K188+K182+K186</f>
        <v>56239.8</v>
      </c>
      <c r="L169" s="54">
        <f>L170+L172+L174+L180+L184+L188+L182</f>
        <v>19249.599999999999</v>
      </c>
      <c r="M169" s="54">
        <f>M170+M172+M174+M180+M184+M188+M182</f>
        <v>16978.099999999999</v>
      </c>
      <c r="N169" s="23"/>
      <c r="O169" s="23"/>
      <c r="P169" s="23"/>
    </row>
    <row r="170" spans="1:24" s="5" customFormat="1" ht="92.25" x14ac:dyDescent="0.35">
      <c r="A170" s="7" t="s">
        <v>408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307</v>
      </c>
      <c r="G170" s="7" t="s">
        <v>104</v>
      </c>
      <c r="H170" s="7" t="s">
        <v>222</v>
      </c>
      <c r="I170" s="7" t="s">
        <v>235</v>
      </c>
      <c r="J170" s="10" t="s">
        <v>412</v>
      </c>
      <c r="K170" s="54">
        <f t="shared" ref="K170:M170" si="52">K171</f>
        <v>0</v>
      </c>
      <c r="L170" s="54">
        <f t="shared" si="52"/>
        <v>2395.1</v>
      </c>
      <c r="M170" s="54">
        <f t="shared" si="52"/>
        <v>0</v>
      </c>
      <c r="N170" s="23"/>
      <c r="O170" s="23"/>
      <c r="P170" s="23"/>
    </row>
    <row r="171" spans="1:24" s="5" customFormat="1" ht="92.25" x14ac:dyDescent="0.35">
      <c r="A171" s="7" t="s">
        <v>427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307</v>
      </c>
      <c r="G171" s="7" t="s">
        <v>8</v>
      </c>
      <c r="H171" s="7" t="s">
        <v>222</v>
      </c>
      <c r="I171" s="7" t="s">
        <v>235</v>
      </c>
      <c r="J171" s="10" t="s">
        <v>412</v>
      </c>
      <c r="K171" s="54">
        <v>0</v>
      </c>
      <c r="L171" s="54">
        <v>2395.1</v>
      </c>
      <c r="M171" s="54">
        <v>0</v>
      </c>
      <c r="N171" s="23"/>
      <c r="O171" s="23"/>
      <c r="P171" s="23"/>
    </row>
    <row r="172" spans="1:24" s="5" customFormat="1" ht="61.5" x14ac:dyDescent="0.35">
      <c r="A172" s="7" t="s">
        <v>97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409</v>
      </c>
      <c r="G172" s="7" t="s">
        <v>104</v>
      </c>
      <c r="H172" s="7" t="s">
        <v>222</v>
      </c>
      <c r="I172" s="7" t="s">
        <v>235</v>
      </c>
      <c r="J172" s="10" t="s">
        <v>410</v>
      </c>
      <c r="K172" s="54">
        <f>K173</f>
        <v>3150</v>
      </c>
      <c r="L172" s="54">
        <f t="shared" ref="L172:M172" si="53">L173</f>
        <v>0</v>
      </c>
      <c r="M172" s="54">
        <f t="shared" si="53"/>
        <v>0</v>
      </c>
      <c r="N172" s="23"/>
      <c r="O172" s="23"/>
      <c r="P172" s="23"/>
    </row>
    <row r="173" spans="1:24" s="5" customFormat="1" ht="61.5" x14ac:dyDescent="0.35">
      <c r="A173" s="7" t="s">
        <v>99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409</v>
      </c>
      <c r="G173" s="7" t="s">
        <v>8</v>
      </c>
      <c r="H173" s="7" t="s">
        <v>222</v>
      </c>
      <c r="I173" s="7" t="s">
        <v>235</v>
      </c>
      <c r="J173" s="10" t="s">
        <v>410</v>
      </c>
      <c r="K173" s="54">
        <v>3150</v>
      </c>
      <c r="L173" s="54">
        <v>0</v>
      </c>
      <c r="M173" s="54">
        <v>0</v>
      </c>
      <c r="N173" s="23"/>
      <c r="O173" s="23"/>
      <c r="P173" s="23"/>
    </row>
    <row r="174" spans="1:24" s="5" customFormat="1" ht="66" customHeight="1" x14ac:dyDescent="0.35">
      <c r="A174" s="7" t="s">
        <v>98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308</v>
      </c>
      <c r="G174" s="7" t="s">
        <v>104</v>
      </c>
      <c r="H174" s="7" t="s">
        <v>222</v>
      </c>
      <c r="I174" s="7" t="s">
        <v>235</v>
      </c>
      <c r="J174" s="10" t="s">
        <v>309</v>
      </c>
      <c r="K174" s="54">
        <f t="shared" ref="K174:M174" si="54">K175</f>
        <v>11704</v>
      </c>
      <c r="L174" s="54">
        <v>11246.3</v>
      </c>
      <c r="M174" s="54">
        <f t="shared" si="54"/>
        <v>11507.8</v>
      </c>
      <c r="N174" s="23"/>
      <c r="O174" s="23"/>
      <c r="P174" s="23"/>
    </row>
    <row r="175" spans="1:24" s="5" customFormat="1" ht="69.75" customHeight="1" x14ac:dyDescent="0.35">
      <c r="A175" s="7" t="s">
        <v>100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308</v>
      </c>
      <c r="G175" s="7" t="s">
        <v>8</v>
      </c>
      <c r="H175" s="7" t="s">
        <v>222</v>
      </c>
      <c r="I175" s="7" t="s">
        <v>235</v>
      </c>
      <c r="J175" s="10" t="s">
        <v>309</v>
      </c>
      <c r="K175" s="54">
        <v>11704</v>
      </c>
      <c r="L175" s="54">
        <v>11246</v>
      </c>
      <c r="M175" s="54">
        <v>11507.8</v>
      </c>
      <c r="N175" s="23"/>
      <c r="O175" s="23"/>
      <c r="P175" s="23"/>
    </row>
    <row r="176" spans="1:24" s="5" customFormat="1" ht="61.5" hidden="1" x14ac:dyDescent="0.35">
      <c r="A176" s="7" t="s">
        <v>128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393</v>
      </c>
      <c r="G176" s="7" t="s">
        <v>8</v>
      </c>
      <c r="H176" s="7" t="s">
        <v>10</v>
      </c>
      <c r="I176" s="7" t="s">
        <v>235</v>
      </c>
      <c r="J176" s="10" t="s">
        <v>394</v>
      </c>
      <c r="K176" s="54">
        <f t="shared" ref="K176:M176" si="55">K177</f>
        <v>0</v>
      </c>
      <c r="L176" s="54">
        <f t="shared" si="55"/>
        <v>0</v>
      </c>
      <c r="M176" s="54">
        <f t="shared" si="55"/>
        <v>0</v>
      </c>
      <c r="N176" s="23"/>
      <c r="O176" s="23"/>
      <c r="P176" s="23"/>
    </row>
    <row r="177" spans="1:18" s="5" customFormat="1" ht="61.5" hidden="1" x14ac:dyDescent="0.35">
      <c r="A177" s="7" t="s">
        <v>273</v>
      </c>
      <c r="B177" s="7" t="s">
        <v>34</v>
      </c>
      <c r="C177" s="7" t="s">
        <v>130</v>
      </c>
      <c r="D177" s="7" t="s">
        <v>114</v>
      </c>
      <c r="E177" s="7" t="s">
        <v>20</v>
      </c>
      <c r="F177" s="7" t="s">
        <v>393</v>
      </c>
      <c r="G177" s="7" t="s">
        <v>8</v>
      </c>
      <c r="H177" s="7" t="s">
        <v>10</v>
      </c>
      <c r="I177" s="7" t="s">
        <v>235</v>
      </c>
      <c r="J177" s="10" t="s">
        <v>394</v>
      </c>
      <c r="K177" s="54"/>
      <c r="L177" s="54"/>
      <c r="M177" s="54"/>
      <c r="N177" s="23"/>
      <c r="O177" s="23"/>
      <c r="P177" s="23"/>
    </row>
    <row r="178" spans="1:18" s="5" customFormat="1" ht="61.5" hidden="1" x14ac:dyDescent="0.35">
      <c r="A178" s="7" t="s">
        <v>359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248</v>
      </c>
      <c r="G178" s="11" t="s">
        <v>104</v>
      </c>
      <c r="H178" s="11" t="s">
        <v>222</v>
      </c>
      <c r="I178" s="11" t="s">
        <v>235</v>
      </c>
      <c r="J178" s="10" t="s">
        <v>395</v>
      </c>
      <c r="K178" s="54">
        <f t="shared" ref="K178:M178" si="56">K179</f>
        <v>0</v>
      </c>
      <c r="L178" s="54">
        <f t="shared" si="56"/>
        <v>0</v>
      </c>
      <c r="M178" s="54">
        <f t="shared" si="56"/>
        <v>0</v>
      </c>
      <c r="N178" s="23"/>
      <c r="O178" s="23"/>
      <c r="P178" s="23"/>
    </row>
    <row r="179" spans="1:18" s="5" customFormat="1" ht="61.5" hidden="1" x14ac:dyDescent="0.35">
      <c r="A179" s="7" t="s">
        <v>293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248</v>
      </c>
      <c r="G179" s="11" t="s">
        <v>8</v>
      </c>
      <c r="H179" s="11" t="s">
        <v>222</v>
      </c>
      <c r="I179" s="11" t="s">
        <v>235</v>
      </c>
      <c r="J179" s="10" t="s">
        <v>395</v>
      </c>
      <c r="K179" s="54">
        <v>0</v>
      </c>
      <c r="L179" s="54">
        <v>0</v>
      </c>
      <c r="M179" s="54">
        <v>0</v>
      </c>
      <c r="N179" s="23"/>
      <c r="O179" s="23"/>
      <c r="P179" s="23"/>
    </row>
    <row r="180" spans="1:18" s="5" customFormat="1" ht="61.5" x14ac:dyDescent="0.35">
      <c r="A180" s="7" t="s">
        <v>128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393</v>
      </c>
      <c r="G180" s="11" t="s">
        <v>104</v>
      </c>
      <c r="H180" s="11" t="s">
        <v>222</v>
      </c>
      <c r="I180" s="11" t="s">
        <v>235</v>
      </c>
      <c r="J180" s="10" t="s">
        <v>424</v>
      </c>
      <c r="K180" s="54">
        <f>K181</f>
        <v>3933.4</v>
      </c>
      <c r="L180" s="54">
        <f t="shared" ref="L180:M180" si="57">L181</f>
        <v>487.5</v>
      </c>
      <c r="M180" s="54">
        <f t="shared" si="57"/>
        <v>249.3</v>
      </c>
      <c r="N180" s="23"/>
      <c r="O180" s="23"/>
      <c r="P180" s="23"/>
    </row>
    <row r="181" spans="1:18" s="5" customFormat="1" ht="61.5" x14ac:dyDescent="0.35">
      <c r="A181" s="7" t="s">
        <v>273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393</v>
      </c>
      <c r="G181" s="11" t="s">
        <v>8</v>
      </c>
      <c r="H181" s="11" t="s">
        <v>222</v>
      </c>
      <c r="I181" s="11" t="s">
        <v>235</v>
      </c>
      <c r="J181" s="10" t="s">
        <v>424</v>
      </c>
      <c r="K181" s="54">
        <v>3933.4</v>
      </c>
      <c r="L181" s="54">
        <v>487.5</v>
      </c>
      <c r="M181" s="54">
        <v>249.3</v>
      </c>
      <c r="N181" s="23"/>
      <c r="O181" s="23"/>
      <c r="P181" s="23"/>
    </row>
    <row r="182" spans="1:18" s="5" customFormat="1" ht="61.5" x14ac:dyDescent="0.35">
      <c r="A182" s="7" t="s">
        <v>359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428</v>
      </c>
      <c r="G182" s="11" t="s">
        <v>104</v>
      </c>
      <c r="H182" s="11" t="s">
        <v>222</v>
      </c>
      <c r="I182" s="11" t="s">
        <v>235</v>
      </c>
      <c r="J182" s="10" t="s">
        <v>429</v>
      </c>
      <c r="K182" s="54">
        <f>K183</f>
        <v>3201.3</v>
      </c>
      <c r="L182" s="54">
        <f t="shared" ref="L182:M182" si="58">L183</f>
        <v>3766</v>
      </c>
      <c r="M182" s="54">
        <f t="shared" si="58"/>
        <v>3866.3</v>
      </c>
      <c r="N182" s="23"/>
      <c r="O182" s="23"/>
      <c r="P182" s="23"/>
    </row>
    <row r="183" spans="1:18" s="5" customFormat="1" ht="61.5" x14ac:dyDescent="0.35">
      <c r="A183" s="7" t="s">
        <v>293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428</v>
      </c>
      <c r="G183" s="11" t="s">
        <v>104</v>
      </c>
      <c r="H183" s="11" t="s">
        <v>222</v>
      </c>
      <c r="I183" s="11" t="s">
        <v>235</v>
      </c>
      <c r="J183" s="10" t="s">
        <v>429</v>
      </c>
      <c r="K183" s="54">
        <v>3201.3</v>
      </c>
      <c r="L183" s="54">
        <v>3766</v>
      </c>
      <c r="M183" s="54">
        <v>3866.3</v>
      </c>
      <c r="N183" s="23"/>
      <c r="O183" s="23"/>
      <c r="P183" s="23"/>
    </row>
    <row r="184" spans="1:18" s="5" customFormat="1" ht="30.75" x14ac:dyDescent="0.35">
      <c r="A184" s="7" t="s">
        <v>360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425</v>
      </c>
      <c r="G184" s="11" t="s">
        <v>104</v>
      </c>
      <c r="H184" s="11" t="s">
        <v>222</v>
      </c>
      <c r="I184" s="11" t="s">
        <v>235</v>
      </c>
      <c r="J184" s="10" t="s">
        <v>426</v>
      </c>
      <c r="K184" s="54">
        <f>K185</f>
        <v>108.5</v>
      </c>
      <c r="L184" s="54">
        <f t="shared" ref="L184:M184" si="59">L185</f>
        <v>108.5</v>
      </c>
      <c r="M184" s="54">
        <f t="shared" si="59"/>
        <v>108.5</v>
      </c>
      <c r="N184" s="23"/>
      <c r="O184" s="23"/>
      <c r="P184" s="23"/>
    </row>
    <row r="185" spans="1:18" s="5" customFormat="1" ht="30.75" x14ac:dyDescent="0.35">
      <c r="A185" s="7" t="s">
        <v>361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425</v>
      </c>
      <c r="G185" s="11" t="s">
        <v>8</v>
      </c>
      <c r="H185" s="11" t="s">
        <v>222</v>
      </c>
      <c r="I185" s="11" t="s">
        <v>235</v>
      </c>
      <c r="J185" s="10" t="s">
        <v>426</v>
      </c>
      <c r="K185" s="54">
        <v>108.5</v>
      </c>
      <c r="L185" s="54">
        <v>108.5</v>
      </c>
      <c r="M185" s="54">
        <v>108.5</v>
      </c>
      <c r="N185" s="23"/>
      <c r="O185" s="23"/>
      <c r="P185" s="23"/>
    </row>
    <row r="186" spans="1:18" s="5" customFormat="1" ht="61.5" x14ac:dyDescent="0.35">
      <c r="A186" s="7" t="s">
        <v>362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463</v>
      </c>
      <c r="G186" s="11" t="s">
        <v>104</v>
      </c>
      <c r="H186" s="11" t="s">
        <v>222</v>
      </c>
      <c r="I186" s="11" t="s">
        <v>235</v>
      </c>
      <c r="J186" s="10" t="s">
        <v>464</v>
      </c>
      <c r="K186" s="54">
        <f>K187</f>
        <v>6250.3</v>
      </c>
      <c r="L186" s="54">
        <f t="shared" ref="L186:M186" si="60">L187</f>
        <v>0</v>
      </c>
      <c r="M186" s="54">
        <f t="shared" si="60"/>
        <v>0</v>
      </c>
      <c r="N186" s="23"/>
      <c r="O186" s="23"/>
      <c r="P186" s="23"/>
    </row>
    <row r="187" spans="1:18" s="5" customFormat="1" ht="61.5" x14ac:dyDescent="0.35">
      <c r="A187" s="7" t="s">
        <v>363</v>
      </c>
      <c r="B187" s="11" t="s">
        <v>34</v>
      </c>
      <c r="C187" s="11" t="s">
        <v>130</v>
      </c>
      <c r="D187" s="11" t="s">
        <v>114</v>
      </c>
      <c r="E187" s="11" t="s">
        <v>20</v>
      </c>
      <c r="F187" s="11" t="s">
        <v>463</v>
      </c>
      <c r="G187" s="11" t="s">
        <v>8</v>
      </c>
      <c r="H187" s="11" t="s">
        <v>222</v>
      </c>
      <c r="I187" s="11" t="s">
        <v>235</v>
      </c>
      <c r="J187" s="10" t="s">
        <v>464</v>
      </c>
      <c r="K187" s="54">
        <v>6250.3</v>
      </c>
      <c r="L187" s="54">
        <v>0</v>
      </c>
      <c r="M187" s="54">
        <v>0</v>
      </c>
      <c r="N187" s="23"/>
      <c r="O187" s="23"/>
      <c r="P187" s="23"/>
    </row>
    <row r="188" spans="1:18" s="2" customFormat="1" ht="30.75" x14ac:dyDescent="0.35">
      <c r="A188" s="7" t="s">
        <v>364</v>
      </c>
      <c r="B188" s="7" t="s">
        <v>34</v>
      </c>
      <c r="C188" s="7" t="s">
        <v>130</v>
      </c>
      <c r="D188" s="7" t="s">
        <v>114</v>
      </c>
      <c r="E188" s="7" t="s">
        <v>71</v>
      </c>
      <c r="F188" s="7" t="s">
        <v>21</v>
      </c>
      <c r="G188" s="7" t="s">
        <v>104</v>
      </c>
      <c r="H188" s="7" t="s">
        <v>222</v>
      </c>
      <c r="I188" s="7" t="s">
        <v>103</v>
      </c>
      <c r="J188" s="10" t="s">
        <v>211</v>
      </c>
      <c r="K188" s="54">
        <f t="shared" ref="K188:M188" si="61">K189</f>
        <v>27892.3</v>
      </c>
      <c r="L188" s="54">
        <f t="shared" si="61"/>
        <v>1246.2000000000007</v>
      </c>
      <c r="M188" s="54">
        <f t="shared" si="61"/>
        <v>1246.2000000000007</v>
      </c>
      <c r="N188" s="23"/>
      <c r="O188" s="23"/>
      <c r="P188" s="23"/>
      <c r="R188" s="5"/>
    </row>
    <row r="189" spans="1:18" s="2" customFormat="1" ht="30.75" x14ac:dyDescent="0.35">
      <c r="A189" s="7" t="s">
        <v>365</v>
      </c>
      <c r="B189" s="7" t="s">
        <v>34</v>
      </c>
      <c r="C189" s="7" t="s">
        <v>130</v>
      </c>
      <c r="D189" s="7" t="s">
        <v>114</v>
      </c>
      <c r="E189" s="7" t="s">
        <v>71</v>
      </c>
      <c r="F189" s="7" t="s">
        <v>21</v>
      </c>
      <c r="G189" s="7" t="s">
        <v>116</v>
      </c>
      <c r="H189" s="7" t="s">
        <v>222</v>
      </c>
      <c r="I189" s="7" t="s">
        <v>235</v>
      </c>
      <c r="J189" s="10" t="s">
        <v>190</v>
      </c>
      <c r="K189" s="54">
        <v>27892.3</v>
      </c>
      <c r="L189" s="54">
        <f>11548.1-10301.9</f>
        <v>1246.2000000000007</v>
      </c>
      <c r="M189" s="54">
        <f>11548.1-10301.9</f>
        <v>1246.2000000000007</v>
      </c>
      <c r="N189" s="23"/>
      <c r="O189" s="23"/>
      <c r="P189" s="23"/>
      <c r="R189" s="5"/>
    </row>
    <row r="190" spans="1:18" s="2" customFormat="1" ht="30.75" x14ac:dyDescent="0.35">
      <c r="A190" s="7" t="s">
        <v>235</v>
      </c>
      <c r="B190" s="7" t="s">
        <v>34</v>
      </c>
      <c r="C190" s="7" t="s">
        <v>130</v>
      </c>
      <c r="D190" s="7" t="s">
        <v>114</v>
      </c>
      <c r="E190" s="7" t="s">
        <v>27</v>
      </c>
      <c r="F190" s="7" t="s">
        <v>103</v>
      </c>
      <c r="G190" s="7" t="s">
        <v>104</v>
      </c>
      <c r="H190" s="7" t="s">
        <v>222</v>
      </c>
      <c r="I190" s="7" t="s">
        <v>235</v>
      </c>
      <c r="J190" s="10" t="s">
        <v>148</v>
      </c>
      <c r="K190" s="54">
        <f>K191+K193+K195+K197+K213</f>
        <v>412157.39999999997</v>
      </c>
      <c r="L190" s="54">
        <f t="shared" ref="L190:M190" si="62">L191+L193+L195+L197+L213</f>
        <v>389726</v>
      </c>
      <c r="M190" s="54">
        <f t="shared" si="62"/>
        <v>387922</v>
      </c>
      <c r="N190" s="23"/>
      <c r="O190" s="23"/>
      <c r="P190" s="23"/>
      <c r="R190" s="5"/>
    </row>
    <row r="191" spans="1:18" s="2" customFormat="1" ht="33" customHeight="1" x14ac:dyDescent="0.35">
      <c r="A191" s="7" t="s">
        <v>122</v>
      </c>
      <c r="B191" s="7" t="s">
        <v>34</v>
      </c>
      <c r="C191" s="7" t="s">
        <v>130</v>
      </c>
      <c r="D191" s="7" t="s">
        <v>114</v>
      </c>
      <c r="E191" s="7" t="s">
        <v>27</v>
      </c>
      <c r="F191" s="7" t="s">
        <v>31</v>
      </c>
      <c r="G191" s="7" t="s">
        <v>104</v>
      </c>
      <c r="H191" s="7" t="s">
        <v>222</v>
      </c>
      <c r="I191" s="7" t="s">
        <v>235</v>
      </c>
      <c r="J191" s="10" t="s">
        <v>189</v>
      </c>
      <c r="K191" s="54">
        <f>K192</f>
        <v>406933.3</v>
      </c>
      <c r="L191" s="54">
        <f>L192</f>
        <v>384622</v>
      </c>
      <c r="M191" s="54">
        <f>M192</f>
        <v>382797.2</v>
      </c>
      <c r="N191" s="29"/>
      <c r="O191" s="29"/>
      <c r="P191" s="29"/>
      <c r="Q191" s="3"/>
      <c r="R191" s="3"/>
    </row>
    <row r="192" spans="1:18" s="2" customFormat="1" ht="61.5" x14ac:dyDescent="0.35">
      <c r="A192" s="7" t="s">
        <v>366</v>
      </c>
      <c r="B192" s="7" t="s">
        <v>34</v>
      </c>
      <c r="C192" s="7" t="s">
        <v>130</v>
      </c>
      <c r="D192" s="7" t="s">
        <v>114</v>
      </c>
      <c r="E192" s="7" t="s">
        <v>27</v>
      </c>
      <c r="F192" s="7" t="s">
        <v>31</v>
      </c>
      <c r="G192" s="7" t="s">
        <v>116</v>
      </c>
      <c r="H192" s="7" t="s">
        <v>222</v>
      </c>
      <c r="I192" s="7" t="s">
        <v>235</v>
      </c>
      <c r="J192" s="10" t="s">
        <v>5</v>
      </c>
      <c r="K192" s="54">
        <v>406933.3</v>
      </c>
      <c r="L192" s="61">
        <v>384622</v>
      </c>
      <c r="M192" s="61">
        <v>382797.2</v>
      </c>
      <c r="N192" s="29"/>
      <c r="O192" s="29"/>
      <c r="P192" s="29"/>
      <c r="Q192" s="3"/>
      <c r="R192" s="3"/>
    </row>
    <row r="193" spans="1:18" s="5" customFormat="1" ht="92.25" x14ac:dyDescent="0.35">
      <c r="A193" s="7" t="s">
        <v>296</v>
      </c>
      <c r="B193" s="11" t="s">
        <v>34</v>
      </c>
      <c r="C193" s="11" t="s">
        <v>130</v>
      </c>
      <c r="D193" s="11" t="s">
        <v>114</v>
      </c>
      <c r="E193" s="11" t="s">
        <v>27</v>
      </c>
      <c r="F193" s="11" t="s">
        <v>249</v>
      </c>
      <c r="G193" s="11" t="s">
        <v>104</v>
      </c>
      <c r="H193" s="11" t="s">
        <v>222</v>
      </c>
      <c r="I193" s="11" t="s">
        <v>235</v>
      </c>
      <c r="J193" s="12" t="s">
        <v>250</v>
      </c>
      <c r="K193" s="54">
        <f t="shared" ref="K193:M193" si="63">K194</f>
        <v>4490.2</v>
      </c>
      <c r="L193" s="54">
        <f t="shared" si="63"/>
        <v>4490.2</v>
      </c>
      <c r="M193" s="54">
        <f t="shared" si="63"/>
        <v>4490.2</v>
      </c>
      <c r="N193" s="29"/>
      <c r="O193" s="29"/>
      <c r="P193" s="29"/>
      <c r="Q193" s="3"/>
      <c r="R193" s="3"/>
    </row>
    <row r="194" spans="1:18" s="5" customFormat="1" ht="123" x14ac:dyDescent="0.35">
      <c r="A194" s="7" t="s">
        <v>367</v>
      </c>
      <c r="B194" s="11" t="s">
        <v>34</v>
      </c>
      <c r="C194" s="11" t="s">
        <v>130</v>
      </c>
      <c r="D194" s="11" t="s">
        <v>114</v>
      </c>
      <c r="E194" s="11" t="s">
        <v>27</v>
      </c>
      <c r="F194" s="11" t="s">
        <v>249</v>
      </c>
      <c r="G194" s="11" t="s">
        <v>8</v>
      </c>
      <c r="H194" s="11" t="s">
        <v>222</v>
      </c>
      <c r="I194" s="11" t="s">
        <v>235</v>
      </c>
      <c r="J194" s="12" t="s">
        <v>251</v>
      </c>
      <c r="K194" s="9">
        <v>4490.2</v>
      </c>
      <c r="L194" s="8">
        <v>4490.2</v>
      </c>
      <c r="M194" s="8">
        <v>4490.2</v>
      </c>
      <c r="N194" s="29"/>
      <c r="O194" s="29"/>
      <c r="P194" s="29"/>
      <c r="Q194" s="3"/>
      <c r="R194" s="3"/>
    </row>
    <row r="195" spans="1:18" s="5" customFormat="1" ht="61.5" x14ac:dyDescent="0.35">
      <c r="A195" s="7" t="s">
        <v>368</v>
      </c>
      <c r="B195" s="11" t="s">
        <v>34</v>
      </c>
      <c r="C195" s="11" t="s">
        <v>130</v>
      </c>
      <c r="D195" s="11" t="s">
        <v>114</v>
      </c>
      <c r="E195" s="11" t="s">
        <v>27</v>
      </c>
      <c r="F195" s="11" t="s">
        <v>252</v>
      </c>
      <c r="G195" s="11" t="s">
        <v>104</v>
      </c>
      <c r="H195" s="11" t="s">
        <v>222</v>
      </c>
      <c r="I195" s="11" t="s">
        <v>235</v>
      </c>
      <c r="J195" s="12" t="s">
        <v>253</v>
      </c>
      <c r="K195" s="9">
        <f t="shared" ref="K195:M195" si="64">K196</f>
        <v>628.29999999999995</v>
      </c>
      <c r="L195" s="9">
        <f t="shared" si="64"/>
        <v>610.70000000000005</v>
      </c>
      <c r="M195" s="9">
        <f t="shared" si="64"/>
        <v>631.79999999999995</v>
      </c>
      <c r="N195" s="29"/>
      <c r="O195" s="29"/>
      <c r="P195" s="29"/>
      <c r="Q195" s="3"/>
      <c r="R195" s="3"/>
    </row>
    <row r="196" spans="1:18" s="5" customFormat="1" ht="61.5" x14ac:dyDescent="0.35">
      <c r="A196" s="7" t="s">
        <v>369</v>
      </c>
      <c r="B196" s="11" t="s">
        <v>34</v>
      </c>
      <c r="C196" s="11" t="s">
        <v>130</v>
      </c>
      <c r="D196" s="11" t="s">
        <v>114</v>
      </c>
      <c r="E196" s="11" t="s">
        <v>28</v>
      </c>
      <c r="F196" s="11" t="s">
        <v>252</v>
      </c>
      <c r="G196" s="11" t="s">
        <v>8</v>
      </c>
      <c r="H196" s="11" t="s">
        <v>222</v>
      </c>
      <c r="I196" s="11" t="s">
        <v>235</v>
      </c>
      <c r="J196" s="12" t="s">
        <v>254</v>
      </c>
      <c r="K196" s="9">
        <v>628.29999999999995</v>
      </c>
      <c r="L196" s="8">
        <v>610.70000000000005</v>
      </c>
      <c r="M196" s="8">
        <v>631.79999999999995</v>
      </c>
      <c r="N196" s="29"/>
      <c r="O196" s="29"/>
      <c r="P196" s="29"/>
      <c r="Q196" s="3"/>
      <c r="R196" s="3"/>
    </row>
    <row r="197" spans="1:18" s="2" customFormat="1" ht="92.25" x14ac:dyDescent="0.35">
      <c r="A197" s="7" t="s">
        <v>370</v>
      </c>
      <c r="B197" s="7" t="s">
        <v>34</v>
      </c>
      <c r="C197" s="7" t="s">
        <v>130</v>
      </c>
      <c r="D197" s="7" t="s">
        <v>114</v>
      </c>
      <c r="E197" s="7" t="s">
        <v>27</v>
      </c>
      <c r="F197" s="7" t="s">
        <v>113</v>
      </c>
      <c r="G197" s="7" t="s">
        <v>116</v>
      </c>
      <c r="H197" s="7" t="s">
        <v>222</v>
      </c>
      <c r="I197" s="7" t="s">
        <v>235</v>
      </c>
      <c r="J197" s="10" t="s">
        <v>178</v>
      </c>
      <c r="K197" s="9">
        <f>K198</f>
        <v>105.6</v>
      </c>
      <c r="L197" s="9">
        <f t="shared" ref="L197:M197" si="65">L198</f>
        <v>3.1</v>
      </c>
      <c r="M197" s="9">
        <f t="shared" si="65"/>
        <v>2.8</v>
      </c>
      <c r="N197" s="29"/>
      <c r="O197" s="29"/>
      <c r="P197" s="29"/>
      <c r="Q197" s="3"/>
      <c r="R197" s="3"/>
    </row>
    <row r="198" spans="1:18" s="2" customFormat="1" ht="92.25" x14ac:dyDescent="0.35">
      <c r="A198" s="7" t="s">
        <v>440</v>
      </c>
      <c r="B198" s="7" t="s">
        <v>34</v>
      </c>
      <c r="C198" s="7" t="s">
        <v>130</v>
      </c>
      <c r="D198" s="7" t="s">
        <v>114</v>
      </c>
      <c r="E198" s="7" t="s">
        <v>28</v>
      </c>
      <c r="F198" s="7" t="s">
        <v>113</v>
      </c>
      <c r="G198" s="7" t="s">
        <v>116</v>
      </c>
      <c r="H198" s="7" t="s">
        <v>222</v>
      </c>
      <c r="I198" s="7" t="s">
        <v>235</v>
      </c>
      <c r="J198" s="10" t="s">
        <v>237</v>
      </c>
      <c r="K198" s="9">
        <v>105.6</v>
      </c>
      <c r="L198" s="8">
        <v>3.1</v>
      </c>
      <c r="M198" s="8">
        <v>2.8</v>
      </c>
      <c r="N198" s="29"/>
      <c r="O198" s="29"/>
      <c r="P198" s="29"/>
      <c r="Q198" s="3"/>
      <c r="R198" s="3"/>
    </row>
    <row r="199" spans="1:18" s="2" customFormat="1" ht="30.75" hidden="1" x14ac:dyDescent="0.35">
      <c r="A199" s="7" t="s">
        <v>441</v>
      </c>
      <c r="B199" s="7" t="s">
        <v>34</v>
      </c>
      <c r="C199" s="7" t="s">
        <v>130</v>
      </c>
      <c r="D199" s="7" t="s">
        <v>114</v>
      </c>
      <c r="E199" s="7" t="s">
        <v>42</v>
      </c>
      <c r="F199" s="7" t="s">
        <v>103</v>
      </c>
      <c r="G199" s="7" t="s">
        <v>104</v>
      </c>
      <c r="H199" s="7" t="s">
        <v>222</v>
      </c>
      <c r="I199" s="7" t="s">
        <v>122</v>
      </c>
      <c r="J199" s="10" t="s">
        <v>217</v>
      </c>
      <c r="K199" s="9">
        <f>K200</f>
        <v>0</v>
      </c>
      <c r="L199" s="9">
        <f t="shared" ref="L199:M199" si="66">L200</f>
        <v>0</v>
      </c>
      <c r="M199" s="9">
        <f t="shared" si="66"/>
        <v>0</v>
      </c>
      <c r="N199" s="29"/>
      <c r="O199" s="29"/>
      <c r="P199" s="29"/>
      <c r="Q199" s="3"/>
      <c r="R199" s="3"/>
    </row>
    <row r="200" spans="1:18" s="2" customFormat="1" ht="30.75" hidden="1" x14ac:dyDescent="0.35">
      <c r="A200" s="7" t="s">
        <v>442</v>
      </c>
      <c r="B200" s="7" t="s">
        <v>34</v>
      </c>
      <c r="C200" s="7" t="s">
        <v>130</v>
      </c>
      <c r="D200" s="7" t="s">
        <v>114</v>
      </c>
      <c r="E200" s="7" t="s">
        <v>48</v>
      </c>
      <c r="F200" s="7" t="s">
        <v>21</v>
      </c>
      <c r="G200" s="7" t="s">
        <v>116</v>
      </c>
      <c r="H200" s="7" t="s">
        <v>222</v>
      </c>
      <c r="I200" s="7" t="s">
        <v>122</v>
      </c>
      <c r="J200" s="10" t="s">
        <v>143</v>
      </c>
      <c r="K200" s="9">
        <v>0</v>
      </c>
      <c r="L200" s="9">
        <v>0</v>
      </c>
      <c r="M200" s="9">
        <v>0</v>
      </c>
      <c r="N200" s="29"/>
      <c r="O200" s="29"/>
      <c r="P200" s="29"/>
      <c r="Q200" s="3"/>
      <c r="R200" s="3"/>
    </row>
    <row r="201" spans="1:18" s="2" customFormat="1" ht="39" hidden="1" customHeight="1" x14ac:dyDescent="0.35">
      <c r="A201" s="7" t="s">
        <v>443</v>
      </c>
      <c r="B201" s="7" t="s">
        <v>34</v>
      </c>
      <c r="C201" s="7" t="s">
        <v>130</v>
      </c>
      <c r="D201" s="7" t="s">
        <v>105</v>
      </c>
      <c r="E201" s="7" t="s">
        <v>104</v>
      </c>
      <c r="F201" s="7" t="s">
        <v>103</v>
      </c>
      <c r="G201" s="7" t="s">
        <v>104</v>
      </c>
      <c r="H201" s="7" t="s">
        <v>222</v>
      </c>
      <c r="I201" s="7" t="s">
        <v>103</v>
      </c>
      <c r="J201" s="10" t="s">
        <v>144</v>
      </c>
      <c r="K201" s="9">
        <f>K202</f>
        <v>0</v>
      </c>
      <c r="L201" s="9">
        <f t="shared" ref="L201:M201" si="67">L202</f>
        <v>0</v>
      </c>
      <c r="M201" s="9">
        <f t="shared" si="67"/>
        <v>0</v>
      </c>
      <c r="N201" s="29"/>
      <c r="O201" s="29"/>
      <c r="P201" s="29"/>
      <c r="Q201" s="3"/>
      <c r="R201" s="3"/>
    </row>
    <row r="202" spans="1:18" s="2" customFormat="1" ht="61.5" hidden="1" x14ac:dyDescent="0.35">
      <c r="A202" s="7" t="s">
        <v>444</v>
      </c>
      <c r="B202" s="7" t="s">
        <v>34</v>
      </c>
      <c r="C202" s="7" t="s">
        <v>130</v>
      </c>
      <c r="D202" s="7" t="s">
        <v>105</v>
      </c>
      <c r="E202" s="7" t="s">
        <v>116</v>
      </c>
      <c r="F202" s="7" t="s">
        <v>94</v>
      </c>
      <c r="G202" s="7" t="s">
        <v>116</v>
      </c>
      <c r="H202" s="7" t="s">
        <v>222</v>
      </c>
      <c r="I202" s="7" t="s">
        <v>95</v>
      </c>
      <c r="J202" s="10" t="s">
        <v>4</v>
      </c>
      <c r="K202" s="9">
        <f>K203</f>
        <v>0</v>
      </c>
      <c r="L202" s="9">
        <f t="shared" ref="L202:M202" si="68">L203</f>
        <v>0</v>
      </c>
      <c r="M202" s="9">
        <f t="shared" si="68"/>
        <v>0</v>
      </c>
      <c r="N202" s="29"/>
      <c r="O202" s="29"/>
      <c r="P202" s="29"/>
      <c r="Q202" s="3"/>
      <c r="R202" s="3"/>
    </row>
    <row r="203" spans="1:18" s="2" customFormat="1" ht="92.25" hidden="1" x14ac:dyDescent="0.35">
      <c r="A203" s="7" t="s">
        <v>445</v>
      </c>
      <c r="B203" s="7" t="s">
        <v>34</v>
      </c>
      <c r="C203" s="7" t="s">
        <v>130</v>
      </c>
      <c r="D203" s="7" t="s">
        <v>105</v>
      </c>
      <c r="E203" s="7" t="s">
        <v>116</v>
      </c>
      <c r="F203" s="7" t="s">
        <v>94</v>
      </c>
      <c r="G203" s="7" t="s">
        <v>116</v>
      </c>
      <c r="H203" s="7" t="s">
        <v>220</v>
      </c>
      <c r="I203" s="7" t="s">
        <v>95</v>
      </c>
      <c r="J203" s="10" t="s">
        <v>204</v>
      </c>
      <c r="K203" s="9">
        <v>0</v>
      </c>
      <c r="L203" s="9">
        <v>0</v>
      </c>
      <c r="M203" s="9">
        <v>0</v>
      </c>
      <c r="N203" s="29"/>
      <c r="O203" s="29"/>
      <c r="P203" s="29"/>
      <c r="Q203" s="3"/>
      <c r="R203" s="3"/>
    </row>
    <row r="204" spans="1:18" s="2" customFormat="1" ht="30.75" hidden="1" x14ac:dyDescent="0.35">
      <c r="A204" s="7" t="s">
        <v>446</v>
      </c>
      <c r="B204" s="7" t="s">
        <v>34</v>
      </c>
      <c r="C204" s="7" t="s">
        <v>130</v>
      </c>
      <c r="D204" s="7" t="s">
        <v>75</v>
      </c>
      <c r="E204" s="7" t="s">
        <v>104</v>
      </c>
      <c r="F204" s="7" t="s">
        <v>103</v>
      </c>
      <c r="G204" s="7" t="s">
        <v>104</v>
      </c>
      <c r="H204" s="7" t="s">
        <v>222</v>
      </c>
      <c r="I204" s="7" t="s">
        <v>103</v>
      </c>
      <c r="J204" s="10" t="s">
        <v>149</v>
      </c>
      <c r="K204" s="9">
        <f>K205</f>
        <v>0</v>
      </c>
      <c r="L204" s="9">
        <f t="shared" ref="L204:M204" si="69">L205</f>
        <v>0</v>
      </c>
      <c r="M204" s="9">
        <f t="shared" si="69"/>
        <v>0</v>
      </c>
      <c r="N204" s="29"/>
      <c r="O204" s="29"/>
      <c r="P204" s="29"/>
      <c r="Q204" s="3"/>
      <c r="R204" s="3"/>
    </row>
    <row r="205" spans="1:18" s="2" customFormat="1" ht="39" hidden="1" customHeight="1" x14ac:dyDescent="0.35">
      <c r="A205" s="7" t="s">
        <v>447</v>
      </c>
      <c r="B205" s="7" t="s">
        <v>34</v>
      </c>
      <c r="C205" s="7" t="s">
        <v>130</v>
      </c>
      <c r="D205" s="7" t="s">
        <v>75</v>
      </c>
      <c r="E205" s="7" t="s">
        <v>116</v>
      </c>
      <c r="F205" s="7" t="s">
        <v>94</v>
      </c>
      <c r="G205" s="7" t="s">
        <v>116</v>
      </c>
      <c r="H205" s="7" t="s">
        <v>222</v>
      </c>
      <c r="I205" s="7" t="s">
        <v>95</v>
      </c>
      <c r="J205" s="10" t="s">
        <v>213</v>
      </c>
      <c r="K205" s="9">
        <f>K206</f>
        <v>0</v>
      </c>
      <c r="L205" s="9">
        <f t="shared" ref="L205:M205" si="70">L206</f>
        <v>0</v>
      </c>
      <c r="M205" s="9">
        <f t="shared" si="70"/>
        <v>0</v>
      </c>
      <c r="N205" s="29"/>
      <c r="O205" s="29"/>
      <c r="P205" s="29"/>
      <c r="Q205" s="3"/>
      <c r="R205" s="3"/>
    </row>
    <row r="206" spans="1:18" s="2" customFormat="1" ht="67.5" hidden="1" customHeight="1" x14ac:dyDescent="0.35">
      <c r="A206" s="7" t="s">
        <v>448</v>
      </c>
      <c r="B206" s="7" t="s">
        <v>34</v>
      </c>
      <c r="C206" s="7" t="s">
        <v>130</v>
      </c>
      <c r="D206" s="7" t="s">
        <v>75</v>
      </c>
      <c r="E206" s="7" t="s">
        <v>116</v>
      </c>
      <c r="F206" s="7" t="s">
        <v>94</v>
      </c>
      <c r="G206" s="7" t="s">
        <v>116</v>
      </c>
      <c r="H206" s="7" t="s">
        <v>220</v>
      </c>
      <c r="I206" s="7" t="s">
        <v>95</v>
      </c>
      <c r="J206" s="10" t="s">
        <v>195</v>
      </c>
      <c r="K206" s="9">
        <v>0</v>
      </c>
      <c r="L206" s="9">
        <v>0</v>
      </c>
      <c r="M206" s="9">
        <v>0</v>
      </c>
      <c r="N206" s="29"/>
      <c r="O206" s="29"/>
      <c r="P206" s="29"/>
      <c r="Q206" s="3"/>
      <c r="R206" s="3"/>
    </row>
    <row r="207" spans="1:18" s="2" customFormat="1" ht="30.75" hidden="1" x14ac:dyDescent="0.35">
      <c r="A207" s="7" t="s">
        <v>449</v>
      </c>
      <c r="B207" s="7" t="s">
        <v>34</v>
      </c>
      <c r="C207" s="7" t="s">
        <v>130</v>
      </c>
      <c r="D207" s="7" t="s">
        <v>129</v>
      </c>
      <c r="E207" s="7" t="s">
        <v>104</v>
      </c>
      <c r="F207" s="7" t="s">
        <v>103</v>
      </c>
      <c r="G207" s="7" t="s">
        <v>104</v>
      </c>
      <c r="H207" s="7" t="s">
        <v>222</v>
      </c>
      <c r="I207" s="7" t="s">
        <v>103</v>
      </c>
      <c r="J207" s="10" t="s">
        <v>160</v>
      </c>
      <c r="K207" s="9">
        <f>K208</f>
        <v>0</v>
      </c>
      <c r="L207" s="9">
        <f t="shared" ref="L207:M207" si="71">L208</f>
        <v>0</v>
      </c>
      <c r="M207" s="9">
        <f t="shared" si="71"/>
        <v>0</v>
      </c>
      <c r="N207" s="29"/>
      <c r="O207" s="29"/>
      <c r="P207" s="29"/>
      <c r="Q207" s="3"/>
      <c r="R207" s="3"/>
    </row>
    <row r="208" spans="1:18" s="2" customFormat="1" ht="30.75" hidden="1" x14ac:dyDescent="0.35">
      <c r="A208" s="7" t="s">
        <v>450</v>
      </c>
      <c r="B208" s="7" t="s">
        <v>34</v>
      </c>
      <c r="C208" s="7" t="s">
        <v>130</v>
      </c>
      <c r="D208" s="7" t="s">
        <v>129</v>
      </c>
      <c r="E208" s="7" t="s">
        <v>116</v>
      </c>
      <c r="F208" s="7" t="s">
        <v>124</v>
      </c>
      <c r="G208" s="7" t="s">
        <v>116</v>
      </c>
      <c r="H208" s="7" t="s">
        <v>222</v>
      </c>
      <c r="I208" s="7" t="s">
        <v>95</v>
      </c>
      <c r="J208" s="10" t="s">
        <v>138</v>
      </c>
      <c r="K208" s="9">
        <f>K209</f>
        <v>0</v>
      </c>
      <c r="L208" s="9">
        <f>L212</f>
        <v>0</v>
      </c>
      <c r="M208" s="9">
        <f>M212</f>
        <v>0</v>
      </c>
      <c r="N208" s="29"/>
      <c r="O208" s="29"/>
      <c r="P208" s="29"/>
      <c r="Q208" s="3"/>
      <c r="R208" s="3"/>
    </row>
    <row r="209" spans="1:18" s="2" customFormat="1" ht="61.5" hidden="1" x14ac:dyDescent="0.35">
      <c r="A209" s="7" t="s">
        <v>307</v>
      </c>
      <c r="B209" s="7" t="s">
        <v>34</v>
      </c>
      <c r="C209" s="7" t="s">
        <v>130</v>
      </c>
      <c r="D209" s="7" t="s">
        <v>129</v>
      </c>
      <c r="E209" s="7" t="s">
        <v>116</v>
      </c>
      <c r="F209" s="7" t="s">
        <v>124</v>
      </c>
      <c r="G209" s="7" t="s">
        <v>116</v>
      </c>
      <c r="H209" s="7" t="s">
        <v>220</v>
      </c>
      <c r="I209" s="7" t="s">
        <v>95</v>
      </c>
      <c r="J209" s="10" t="s">
        <v>137</v>
      </c>
      <c r="K209" s="9">
        <v>0</v>
      </c>
      <c r="L209" s="8">
        <v>0</v>
      </c>
      <c r="M209" s="8">
        <v>0</v>
      </c>
      <c r="N209" s="29"/>
      <c r="O209" s="29"/>
      <c r="P209" s="29"/>
      <c r="Q209" s="3"/>
      <c r="R209" s="3"/>
    </row>
    <row r="210" spans="1:18" s="2" customFormat="1" ht="61.5" hidden="1" x14ac:dyDescent="0.35">
      <c r="A210" s="7" t="s">
        <v>371</v>
      </c>
      <c r="B210" s="7" t="s">
        <v>103</v>
      </c>
      <c r="C210" s="7" t="s">
        <v>130</v>
      </c>
      <c r="D210" s="7" t="s">
        <v>131</v>
      </c>
      <c r="E210" s="7" t="s">
        <v>104</v>
      </c>
      <c r="F210" s="7" t="s">
        <v>103</v>
      </c>
      <c r="G210" s="7" t="s">
        <v>104</v>
      </c>
      <c r="H210" s="7" t="s">
        <v>222</v>
      </c>
      <c r="I210" s="7" t="s">
        <v>103</v>
      </c>
      <c r="J210" s="40" t="s">
        <v>3</v>
      </c>
      <c r="K210" s="9">
        <f>K211</f>
        <v>0</v>
      </c>
      <c r="L210" s="9">
        <f t="shared" ref="L210:M211" si="72">L211</f>
        <v>0</v>
      </c>
      <c r="M210" s="9">
        <f t="shared" si="72"/>
        <v>0</v>
      </c>
      <c r="N210" s="29"/>
      <c r="O210" s="29"/>
      <c r="P210" s="29"/>
      <c r="Q210" s="3"/>
      <c r="R210" s="3"/>
    </row>
    <row r="211" spans="1:18" s="2" customFormat="1" ht="61.5" hidden="1" x14ac:dyDescent="0.35">
      <c r="A211" s="7" t="s">
        <v>459</v>
      </c>
      <c r="B211" s="7" t="s">
        <v>103</v>
      </c>
      <c r="C211" s="7" t="s">
        <v>130</v>
      </c>
      <c r="D211" s="7" t="s">
        <v>131</v>
      </c>
      <c r="E211" s="7" t="s">
        <v>104</v>
      </c>
      <c r="F211" s="7" t="s">
        <v>103</v>
      </c>
      <c r="G211" s="7" t="s">
        <v>116</v>
      </c>
      <c r="H211" s="7" t="s">
        <v>222</v>
      </c>
      <c r="I211" s="7" t="s">
        <v>103</v>
      </c>
      <c r="J211" s="40" t="s">
        <v>183</v>
      </c>
      <c r="K211" s="8">
        <f>K212</f>
        <v>0</v>
      </c>
      <c r="L211" s="8">
        <f t="shared" si="72"/>
        <v>0</v>
      </c>
      <c r="M211" s="8">
        <f t="shared" si="72"/>
        <v>0</v>
      </c>
      <c r="N211" s="29"/>
      <c r="O211" s="29"/>
      <c r="P211" s="29"/>
      <c r="Q211" s="3"/>
      <c r="R211" s="3"/>
    </row>
    <row r="212" spans="1:18" s="2" customFormat="1" ht="61.5" hidden="1" x14ac:dyDescent="0.35">
      <c r="A212" s="7" t="s">
        <v>460</v>
      </c>
      <c r="B212" s="41" t="s">
        <v>34</v>
      </c>
      <c r="C212" s="41" t="s">
        <v>130</v>
      </c>
      <c r="D212" s="41" t="s">
        <v>131</v>
      </c>
      <c r="E212" s="41" t="s">
        <v>104</v>
      </c>
      <c r="F212" s="41" t="s">
        <v>108</v>
      </c>
      <c r="G212" s="41" t="s">
        <v>116</v>
      </c>
      <c r="H212" s="41" t="s">
        <v>222</v>
      </c>
      <c r="I212" s="41" t="s">
        <v>122</v>
      </c>
      <c r="J212" s="42" t="s">
        <v>6</v>
      </c>
      <c r="K212" s="22">
        <v>0</v>
      </c>
      <c r="L212" s="22">
        <v>0</v>
      </c>
      <c r="M212" s="22">
        <v>0</v>
      </c>
      <c r="N212" s="29"/>
      <c r="O212" s="29"/>
      <c r="P212" s="29"/>
      <c r="Q212" s="3"/>
      <c r="R212" s="3"/>
    </row>
    <row r="213" spans="1:18" s="5" customFormat="1" ht="30.75" hidden="1" x14ac:dyDescent="0.35">
      <c r="A213" s="7" t="s">
        <v>313</v>
      </c>
      <c r="B213" s="7" t="s">
        <v>34</v>
      </c>
      <c r="C213" s="7" t="s">
        <v>130</v>
      </c>
      <c r="D213" s="7" t="s">
        <v>114</v>
      </c>
      <c r="E213" s="7" t="s">
        <v>28</v>
      </c>
      <c r="F213" s="7" t="s">
        <v>320</v>
      </c>
      <c r="G213" s="7" t="s">
        <v>8</v>
      </c>
      <c r="H213" s="7" t="s">
        <v>222</v>
      </c>
      <c r="I213" s="7" t="s">
        <v>235</v>
      </c>
      <c r="J213" s="10" t="s">
        <v>396</v>
      </c>
      <c r="K213" s="22">
        <f t="shared" ref="K213:M213" si="73">K214</f>
        <v>0</v>
      </c>
      <c r="L213" s="22">
        <f t="shared" si="73"/>
        <v>0</v>
      </c>
      <c r="M213" s="22">
        <f t="shared" si="73"/>
        <v>0</v>
      </c>
      <c r="N213" s="29"/>
      <c r="O213" s="29"/>
      <c r="P213" s="29"/>
      <c r="Q213" s="3"/>
      <c r="R213" s="3"/>
    </row>
    <row r="214" spans="1:18" s="5" customFormat="1" ht="33" hidden="1" customHeight="1" x14ac:dyDescent="0.35">
      <c r="A214" s="7" t="s">
        <v>29</v>
      </c>
      <c r="B214" s="7" t="s">
        <v>34</v>
      </c>
      <c r="C214" s="7" t="s">
        <v>130</v>
      </c>
      <c r="D214" s="7" t="s">
        <v>114</v>
      </c>
      <c r="E214" s="7" t="s">
        <v>28</v>
      </c>
      <c r="F214" s="7" t="s">
        <v>320</v>
      </c>
      <c r="G214" s="7" t="s">
        <v>8</v>
      </c>
      <c r="H214" s="7" t="s">
        <v>222</v>
      </c>
      <c r="I214" s="7" t="s">
        <v>235</v>
      </c>
      <c r="J214" s="10" t="s">
        <v>321</v>
      </c>
      <c r="K214" s="22">
        <v>0</v>
      </c>
      <c r="L214" s="22">
        <v>0</v>
      </c>
      <c r="M214" s="22">
        <v>0</v>
      </c>
      <c r="N214" s="29"/>
      <c r="O214" s="29"/>
      <c r="P214" s="29"/>
      <c r="Q214" s="3"/>
      <c r="R214" s="3"/>
    </row>
    <row r="215" spans="1:18" s="5" customFormat="1" ht="30.75" hidden="1" x14ac:dyDescent="0.35">
      <c r="A215" s="7" t="s">
        <v>465</v>
      </c>
      <c r="B215" s="11" t="s">
        <v>34</v>
      </c>
      <c r="C215" s="11" t="s">
        <v>130</v>
      </c>
      <c r="D215" s="11" t="s">
        <v>114</v>
      </c>
      <c r="E215" s="11" t="s">
        <v>42</v>
      </c>
      <c r="F215" s="11" t="s">
        <v>10</v>
      </c>
      <c r="G215" s="11" t="s">
        <v>104</v>
      </c>
      <c r="H215" s="11" t="s">
        <v>222</v>
      </c>
      <c r="I215" s="11" t="s">
        <v>235</v>
      </c>
      <c r="J215" s="12" t="s">
        <v>217</v>
      </c>
      <c r="K215" s="22">
        <f t="shared" ref="K215:M215" si="74">K216</f>
        <v>0</v>
      </c>
      <c r="L215" s="22">
        <f t="shared" si="74"/>
        <v>0</v>
      </c>
      <c r="M215" s="22">
        <f t="shared" si="74"/>
        <v>0</v>
      </c>
      <c r="N215" s="29"/>
      <c r="O215" s="29"/>
      <c r="P215" s="29"/>
      <c r="Q215" s="3"/>
      <c r="R215" s="3"/>
    </row>
    <row r="216" spans="1:18" s="5" customFormat="1" ht="92.25" hidden="1" x14ac:dyDescent="0.35">
      <c r="A216" s="7" t="s">
        <v>469</v>
      </c>
      <c r="B216" s="11" t="s">
        <v>34</v>
      </c>
      <c r="C216" s="11" t="s">
        <v>130</v>
      </c>
      <c r="D216" s="11" t="s">
        <v>114</v>
      </c>
      <c r="E216" s="11" t="s">
        <v>47</v>
      </c>
      <c r="F216" s="11" t="s">
        <v>323</v>
      </c>
      <c r="G216" s="11" t="s">
        <v>8</v>
      </c>
      <c r="H216" s="11" t="s">
        <v>222</v>
      </c>
      <c r="I216" s="11" t="s">
        <v>235</v>
      </c>
      <c r="J216" s="12" t="s">
        <v>322</v>
      </c>
      <c r="K216" s="22">
        <v>0</v>
      </c>
      <c r="L216" s="22">
        <v>0</v>
      </c>
      <c r="M216" s="22"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470</v>
      </c>
      <c r="B217" s="11" t="s">
        <v>39</v>
      </c>
      <c r="C217" s="11" t="s">
        <v>130</v>
      </c>
      <c r="D217" s="11" t="s">
        <v>75</v>
      </c>
      <c r="E217" s="11" t="s">
        <v>8</v>
      </c>
      <c r="F217" s="11" t="s">
        <v>10</v>
      </c>
      <c r="G217" s="11" t="s">
        <v>8</v>
      </c>
      <c r="H217" s="11" t="s">
        <v>222</v>
      </c>
      <c r="I217" s="11" t="s">
        <v>235</v>
      </c>
      <c r="J217" s="12" t="s">
        <v>149</v>
      </c>
      <c r="K217" s="22">
        <f t="shared" ref="K217:M217" si="75">K218</f>
        <v>0</v>
      </c>
      <c r="L217" s="22">
        <f t="shared" si="75"/>
        <v>0</v>
      </c>
      <c r="M217" s="22">
        <f t="shared" si="75"/>
        <v>0</v>
      </c>
      <c r="N217" s="29"/>
      <c r="O217" s="29"/>
      <c r="P217" s="29"/>
      <c r="Q217" s="3"/>
      <c r="R217" s="3"/>
    </row>
    <row r="218" spans="1:18" s="5" customFormat="1" ht="30.75" hidden="1" x14ac:dyDescent="0.35">
      <c r="A218" s="7" t="s">
        <v>471</v>
      </c>
      <c r="B218" s="11" t="s">
        <v>10</v>
      </c>
      <c r="C218" s="11" t="s">
        <v>130</v>
      </c>
      <c r="D218" s="11" t="s">
        <v>75</v>
      </c>
      <c r="E218" s="11" t="s">
        <v>8</v>
      </c>
      <c r="F218" s="11" t="s">
        <v>10</v>
      </c>
      <c r="G218" s="11" t="s">
        <v>8</v>
      </c>
      <c r="H218" s="11" t="s">
        <v>222</v>
      </c>
      <c r="I218" s="11" t="s">
        <v>235</v>
      </c>
      <c r="J218" s="12" t="s">
        <v>324</v>
      </c>
      <c r="K218" s="22">
        <f t="shared" ref="K218:M218" si="76">K219+K220</f>
        <v>0</v>
      </c>
      <c r="L218" s="22">
        <f t="shared" si="76"/>
        <v>0</v>
      </c>
      <c r="M218" s="22">
        <f t="shared" si="76"/>
        <v>0</v>
      </c>
      <c r="N218" s="29"/>
      <c r="O218" s="29"/>
      <c r="P218" s="29"/>
      <c r="Q218" s="3"/>
      <c r="R218" s="3"/>
    </row>
    <row r="219" spans="1:18" s="5" customFormat="1" ht="36.75" hidden="1" customHeight="1" x14ac:dyDescent="0.35">
      <c r="A219" s="7" t="s">
        <v>472</v>
      </c>
      <c r="B219" s="11" t="s">
        <v>39</v>
      </c>
      <c r="C219" s="11" t="s">
        <v>130</v>
      </c>
      <c r="D219" s="11" t="s">
        <v>75</v>
      </c>
      <c r="E219" s="11" t="s">
        <v>8</v>
      </c>
      <c r="F219" s="11" t="s">
        <v>94</v>
      </c>
      <c r="G219" s="11" t="s">
        <v>8</v>
      </c>
      <c r="H219" s="11" t="s">
        <v>220</v>
      </c>
      <c r="I219" s="11" t="s">
        <v>235</v>
      </c>
      <c r="J219" s="12" t="s">
        <v>397</v>
      </c>
      <c r="K219" s="22"/>
      <c r="L219" s="22"/>
      <c r="M219" s="22"/>
      <c r="N219" s="29"/>
      <c r="O219" s="29"/>
      <c r="P219" s="29"/>
      <c r="Q219" s="3"/>
      <c r="R219" s="3"/>
    </row>
    <row r="220" spans="1:18" s="5" customFormat="1" ht="67.5" hidden="1" customHeight="1" x14ac:dyDescent="0.35">
      <c r="A220" s="7" t="s">
        <v>95</v>
      </c>
      <c r="B220" s="11" t="s">
        <v>34</v>
      </c>
      <c r="C220" s="11" t="s">
        <v>130</v>
      </c>
      <c r="D220" s="11" t="s">
        <v>75</v>
      </c>
      <c r="E220" s="11" t="s">
        <v>8</v>
      </c>
      <c r="F220" s="11" t="s">
        <v>94</v>
      </c>
      <c r="G220" s="11" t="s">
        <v>8</v>
      </c>
      <c r="H220" s="11" t="s">
        <v>222</v>
      </c>
      <c r="I220" s="11" t="s">
        <v>235</v>
      </c>
      <c r="J220" s="12" t="s">
        <v>325</v>
      </c>
      <c r="K220" s="22">
        <v>0</v>
      </c>
      <c r="L220" s="22">
        <v>0</v>
      </c>
      <c r="M220" s="22">
        <v>0</v>
      </c>
      <c r="N220" s="29"/>
      <c r="O220" s="29"/>
      <c r="P220" s="29"/>
      <c r="Q220" s="3"/>
      <c r="R220" s="3"/>
    </row>
    <row r="221" spans="1:18" s="5" customFormat="1" ht="33" customHeight="1" x14ac:dyDescent="0.35">
      <c r="A221" s="7" t="s">
        <v>441</v>
      </c>
      <c r="B221" s="11" t="s">
        <v>34</v>
      </c>
      <c r="C221" s="11" t="s">
        <v>130</v>
      </c>
      <c r="D221" s="11" t="s">
        <v>114</v>
      </c>
      <c r="E221" s="11" t="s">
        <v>42</v>
      </c>
      <c r="F221" s="11" t="s">
        <v>10</v>
      </c>
      <c r="G221" s="11" t="s">
        <v>104</v>
      </c>
      <c r="H221" s="11" t="s">
        <v>222</v>
      </c>
      <c r="I221" s="11" t="s">
        <v>235</v>
      </c>
      <c r="J221" s="12" t="s">
        <v>217</v>
      </c>
      <c r="K221" s="22">
        <f>K222+K224</f>
        <v>33730.600000000006</v>
      </c>
      <c r="L221" s="22">
        <f t="shared" ref="L221:M221" si="77">L222+L225+L228</f>
        <v>19920.300000000003</v>
      </c>
      <c r="M221" s="22">
        <f t="shared" si="77"/>
        <v>1382.4</v>
      </c>
      <c r="N221" s="29"/>
      <c r="O221" s="29"/>
      <c r="P221" s="29"/>
      <c r="Q221" s="3"/>
      <c r="R221" s="3"/>
    </row>
    <row r="222" spans="1:18" s="5" customFormat="1" ht="97.5" customHeight="1" x14ac:dyDescent="0.35">
      <c r="A222" s="7" t="s">
        <v>442</v>
      </c>
      <c r="B222" s="11" t="s">
        <v>34</v>
      </c>
      <c r="C222" s="11" t="s">
        <v>130</v>
      </c>
      <c r="D222" s="11" t="s">
        <v>114</v>
      </c>
      <c r="E222" s="11" t="s">
        <v>47</v>
      </c>
      <c r="F222" s="11" t="s">
        <v>323</v>
      </c>
      <c r="G222" s="11" t="s">
        <v>104</v>
      </c>
      <c r="H222" s="11" t="s">
        <v>222</v>
      </c>
      <c r="I222" s="11" t="s">
        <v>235</v>
      </c>
      <c r="J222" s="12" t="s">
        <v>421</v>
      </c>
      <c r="K222" s="22">
        <f>K223</f>
        <v>18537.900000000001</v>
      </c>
      <c r="L222" s="22">
        <f t="shared" ref="L222" si="78">L223</f>
        <v>18537.900000000001</v>
      </c>
      <c r="M222" s="22">
        <v>0</v>
      </c>
      <c r="N222" s="29"/>
      <c r="O222" s="29"/>
      <c r="P222" s="29"/>
      <c r="Q222" s="3"/>
      <c r="R222" s="3"/>
    </row>
    <row r="223" spans="1:18" s="5" customFormat="1" ht="97.5" customHeight="1" x14ac:dyDescent="0.35">
      <c r="A223" s="7" t="s">
        <v>443</v>
      </c>
      <c r="B223" s="11" t="s">
        <v>34</v>
      </c>
      <c r="C223" s="11" t="s">
        <v>130</v>
      </c>
      <c r="D223" s="11" t="s">
        <v>114</v>
      </c>
      <c r="E223" s="11" t="s">
        <v>47</v>
      </c>
      <c r="F223" s="11" t="s">
        <v>323</v>
      </c>
      <c r="G223" s="11" t="s">
        <v>8</v>
      </c>
      <c r="H223" s="11" t="s">
        <v>222</v>
      </c>
      <c r="I223" s="11" t="s">
        <v>235</v>
      </c>
      <c r="J223" s="12" t="s">
        <v>421</v>
      </c>
      <c r="K223" s="22">
        <v>18537.900000000001</v>
      </c>
      <c r="L223" s="22">
        <v>18537.900000000001</v>
      </c>
      <c r="M223" s="22">
        <v>18537.900000000001</v>
      </c>
      <c r="N223" s="29"/>
      <c r="O223" s="29"/>
      <c r="P223" s="29"/>
      <c r="Q223" s="3"/>
      <c r="R223" s="3"/>
    </row>
    <row r="224" spans="1:18" s="5" customFormat="1" ht="35.25" customHeight="1" x14ac:dyDescent="0.35">
      <c r="A224" s="7" t="s">
        <v>444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104</v>
      </c>
      <c r="H224" s="11" t="s">
        <v>222</v>
      </c>
      <c r="I224" s="11" t="s">
        <v>235</v>
      </c>
      <c r="J224" s="12" t="s">
        <v>439</v>
      </c>
      <c r="K224" s="22">
        <f>K225</f>
        <v>15192.7</v>
      </c>
      <c r="L224" s="22">
        <f t="shared" ref="L224:M224" si="79">L225</f>
        <v>1382.4</v>
      </c>
      <c r="M224" s="22">
        <f t="shared" si="79"/>
        <v>1382.4</v>
      </c>
      <c r="N224" s="29"/>
      <c r="O224" s="29"/>
      <c r="P224" s="29"/>
      <c r="Q224" s="3"/>
      <c r="R224" s="3"/>
    </row>
    <row r="225" spans="1:18" s="5" customFormat="1" ht="30.75" x14ac:dyDescent="0.35">
      <c r="A225" s="7" t="s">
        <v>445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422</v>
      </c>
      <c r="I225" s="11" t="s">
        <v>235</v>
      </c>
      <c r="J225" s="12" t="s">
        <v>143</v>
      </c>
      <c r="K225" s="22">
        <f>K226+K228+K230+K232+K234</f>
        <v>15192.7</v>
      </c>
      <c r="L225" s="22">
        <f t="shared" ref="L225:M225" si="80">L226+L228+L230+L232</f>
        <v>1382.4</v>
      </c>
      <c r="M225" s="22">
        <f t="shared" si="80"/>
        <v>1382.4</v>
      </c>
      <c r="N225" s="29"/>
      <c r="O225" s="29"/>
      <c r="P225" s="29"/>
      <c r="Q225" s="3"/>
      <c r="R225" s="3"/>
    </row>
    <row r="226" spans="1:18" s="5" customFormat="1" ht="155.25" customHeight="1" x14ac:dyDescent="0.35">
      <c r="A226" s="7" t="s">
        <v>446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104</v>
      </c>
      <c r="H226" s="11" t="s">
        <v>422</v>
      </c>
      <c r="I226" s="11" t="s">
        <v>235</v>
      </c>
      <c r="J226" s="12" t="s">
        <v>423</v>
      </c>
      <c r="K226" s="22">
        <f>K227</f>
        <v>1382.4</v>
      </c>
      <c r="L226" s="22">
        <f t="shared" ref="L226:M226" si="81">L227</f>
        <v>1382.4</v>
      </c>
      <c r="M226" s="22">
        <f t="shared" si="81"/>
        <v>1382.4</v>
      </c>
      <c r="N226" s="29"/>
      <c r="O226" s="29"/>
      <c r="P226" s="29"/>
      <c r="Q226" s="3"/>
      <c r="R226" s="3"/>
    </row>
    <row r="227" spans="1:18" s="5" customFormat="1" ht="153.75" customHeight="1" x14ac:dyDescent="0.35">
      <c r="A227" s="7" t="s">
        <v>447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8</v>
      </c>
      <c r="H227" s="11" t="s">
        <v>422</v>
      </c>
      <c r="I227" s="11" t="s">
        <v>235</v>
      </c>
      <c r="J227" s="12" t="s">
        <v>423</v>
      </c>
      <c r="K227" s="22">
        <v>1382.4</v>
      </c>
      <c r="L227" s="22">
        <v>1382.4</v>
      </c>
      <c r="M227" s="22">
        <v>1382.4</v>
      </c>
      <c r="N227" s="29"/>
      <c r="O227" s="29"/>
      <c r="P227" s="29"/>
      <c r="Q227" s="3"/>
      <c r="R227" s="3"/>
    </row>
    <row r="228" spans="1:18" s="5" customFormat="1" ht="100.5" customHeight="1" x14ac:dyDescent="0.35">
      <c r="A228" s="7" t="s">
        <v>448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104</v>
      </c>
      <c r="H228" s="11" t="s">
        <v>430</v>
      </c>
      <c r="I228" s="11" t="s">
        <v>235</v>
      </c>
      <c r="J228" s="12" t="s">
        <v>431</v>
      </c>
      <c r="K228" s="22">
        <f>K229</f>
        <v>494.8</v>
      </c>
      <c r="L228" s="22">
        <f t="shared" ref="L228:M228" si="82">L229</f>
        <v>0</v>
      </c>
      <c r="M228" s="22">
        <f t="shared" si="82"/>
        <v>0</v>
      </c>
      <c r="N228" s="29"/>
      <c r="O228" s="29"/>
      <c r="P228" s="29"/>
      <c r="Q228" s="3"/>
      <c r="R228" s="3"/>
    </row>
    <row r="229" spans="1:18" s="5" customFormat="1" ht="98.25" customHeight="1" x14ac:dyDescent="0.35">
      <c r="A229" s="7" t="s">
        <v>449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8</v>
      </c>
      <c r="H229" s="11" t="s">
        <v>430</v>
      </c>
      <c r="I229" s="11" t="s">
        <v>235</v>
      </c>
      <c r="J229" s="12" t="s">
        <v>431</v>
      </c>
      <c r="K229" s="22">
        <v>494.8</v>
      </c>
      <c r="L229" s="22">
        <v>0</v>
      </c>
      <c r="M229" s="22">
        <v>0</v>
      </c>
      <c r="N229" s="29"/>
      <c r="O229" s="29"/>
      <c r="P229" s="29"/>
      <c r="Q229" s="3"/>
      <c r="R229" s="3"/>
    </row>
    <row r="230" spans="1:18" s="5" customFormat="1" ht="183" customHeight="1" x14ac:dyDescent="0.35">
      <c r="A230" s="7" t="s">
        <v>450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104</v>
      </c>
      <c r="H230" s="11" t="s">
        <v>438</v>
      </c>
      <c r="I230" s="11" t="s">
        <v>235</v>
      </c>
      <c r="J230" s="12" t="s">
        <v>437</v>
      </c>
      <c r="K230" s="22">
        <f>K231</f>
        <v>3500</v>
      </c>
      <c r="L230" s="22"/>
      <c r="M230" s="22"/>
      <c r="N230" s="29"/>
      <c r="O230" s="29"/>
      <c r="P230" s="29"/>
      <c r="Q230" s="3"/>
      <c r="R230" s="3"/>
    </row>
    <row r="231" spans="1:18" s="5" customFormat="1" ht="184.5" customHeight="1" x14ac:dyDescent="0.35">
      <c r="A231" s="7" t="s">
        <v>307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8</v>
      </c>
      <c r="H231" s="11" t="s">
        <v>438</v>
      </c>
      <c r="I231" s="11" t="s">
        <v>235</v>
      </c>
      <c r="J231" s="12" t="s">
        <v>437</v>
      </c>
      <c r="K231" s="22">
        <v>3500</v>
      </c>
      <c r="L231" s="22">
        <v>0</v>
      </c>
      <c r="M231" s="22">
        <v>0</v>
      </c>
      <c r="N231" s="29"/>
      <c r="O231" s="29"/>
      <c r="P231" s="29"/>
      <c r="Q231" s="3"/>
      <c r="R231" s="3"/>
    </row>
    <row r="232" spans="1:18" s="5" customFormat="1" ht="159.75" customHeight="1" x14ac:dyDescent="0.35">
      <c r="A232" s="7" t="s">
        <v>371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104</v>
      </c>
      <c r="H232" s="11" t="s">
        <v>457</v>
      </c>
      <c r="I232" s="11" t="s">
        <v>235</v>
      </c>
      <c r="J232" s="12" t="s">
        <v>458</v>
      </c>
      <c r="K232" s="22">
        <f>K233</f>
        <v>4815.5</v>
      </c>
      <c r="L232" s="22">
        <f t="shared" ref="L232:M232" si="83">L233</f>
        <v>0</v>
      </c>
      <c r="M232" s="22">
        <f t="shared" si="83"/>
        <v>0</v>
      </c>
      <c r="N232" s="29"/>
      <c r="O232" s="29"/>
      <c r="P232" s="29"/>
      <c r="Q232" s="3"/>
      <c r="R232" s="3"/>
    </row>
    <row r="233" spans="1:18" s="5" customFormat="1" ht="154.5" customHeight="1" x14ac:dyDescent="0.35">
      <c r="A233" s="7" t="s">
        <v>459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8</v>
      </c>
      <c r="H233" s="11" t="s">
        <v>457</v>
      </c>
      <c r="I233" s="11" t="s">
        <v>235</v>
      </c>
      <c r="J233" s="12" t="s">
        <v>458</v>
      </c>
      <c r="K233" s="22">
        <v>4815.5</v>
      </c>
      <c r="L233" s="22">
        <v>0</v>
      </c>
      <c r="M233" s="22">
        <v>0</v>
      </c>
      <c r="N233" s="29"/>
      <c r="O233" s="29"/>
      <c r="P233" s="29"/>
      <c r="Q233" s="3"/>
      <c r="R233" s="3"/>
    </row>
    <row r="234" spans="1:18" s="5" customFormat="1" ht="154.5" customHeight="1" x14ac:dyDescent="0.35">
      <c r="A234" s="7" t="s">
        <v>460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104</v>
      </c>
      <c r="H234" s="11" t="s">
        <v>487</v>
      </c>
      <c r="I234" s="11" t="s">
        <v>235</v>
      </c>
      <c r="J234" s="12" t="s">
        <v>488</v>
      </c>
      <c r="K234" s="22">
        <f>K235</f>
        <v>5000</v>
      </c>
      <c r="L234" s="22">
        <v>0</v>
      </c>
      <c r="M234" s="22">
        <v>0</v>
      </c>
      <c r="N234" s="29"/>
      <c r="O234" s="29"/>
      <c r="P234" s="29"/>
      <c r="Q234" s="3"/>
      <c r="R234" s="3"/>
    </row>
    <row r="235" spans="1:18" s="5" customFormat="1" ht="154.5" customHeight="1" x14ac:dyDescent="0.35">
      <c r="A235" s="7" t="s">
        <v>313</v>
      </c>
      <c r="B235" s="11" t="s">
        <v>34</v>
      </c>
      <c r="C235" s="11" t="s">
        <v>130</v>
      </c>
      <c r="D235" s="11" t="s">
        <v>114</v>
      </c>
      <c r="E235" s="11" t="s">
        <v>48</v>
      </c>
      <c r="F235" s="11" t="s">
        <v>21</v>
      </c>
      <c r="G235" s="11" t="s">
        <v>8</v>
      </c>
      <c r="H235" s="11" t="s">
        <v>487</v>
      </c>
      <c r="I235" s="11" t="s">
        <v>235</v>
      </c>
      <c r="J235" s="12" t="s">
        <v>488</v>
      </c>
      <c r="K235" s="22">
        <v>5000</v>
      </c>
      <c r="L235" s="22"/>
      <c r="M235" s="22"/>
      <c r="N235" s="29"/>
      <c r="O235" s="29"/>
      <c r="P235" s="29"/>
      <c r="Q235" s="3"/>
      <c r="R235" s="3"/>
    </row>
    <row r="236" spans="1:18" s="5" customFormat="1" ht="42" customHeight="1" x14ac:dyDescent="0.35">
      <c r="A236" s="7" t="s">
        <v>29</v>
      </c>
      <c r="B236" s="11" t="s">
        <v>10</v>
      </c>
      <c r="C236" s="11" t="s">
        <v>130</v>
      </c>
      <c r="D236" s="11" t="s">
        <v>105</v>
      </c>
      <c r="E236" s="11" t="s">
        <v>104</v>
      </c>
      <c r="F236" s="11" t="s">
        <v>10</v>
      </c>
      <c r="G236" s="11" t="s">
        <v>104</v>
      </c>
      <c r="H236" s="11" t="s">
        <v>222</v>
      </c>
      <c r="I236" s="11" t="s">
        <v>10</v>
      </c>
      <c r="J236" s="12" t="s">
        <v>484</v>
      </c>
      <c r="K236" s="22">
        <f>K237</f>
        <v>45</v>
      </c>
      <c r="L236" s="22">
        <f t="shared" ref="L236:M236" si="84">L237</f>
        <v>0</v>
      </c>
      <c r="M236" s="22">
        <f t="shared" si="84"/>
        <v>0</v>
      </c>
      <c r="N236" s="29"/>
      <c r="O236" s="29"/>
      <c r="P236" s="29"/>
      <c r="Q236" s="3"/>
      <c r="R236" s="3"/>
    </row>
    <row r="237" spans="1:18" s="5" customFormat="1" ht="66" customHeight="1" x14ac:dyDescent="0.35">
      <c r="A237" s="7" t="s">
        <v>465</v>
      </c>
      <c r="B237" s="11" t="s">
        <v>39</v>
      </c>
      <c r="C237" s="11" t="s">
        <v>130</v>
      </c>
      <c r="D237" s="11" t="s">
        <v>105</v>
      </c>
      <c r="E237" s="11" t="s">
        <v>8</v>
      </c>
      <c r="F237" s="11" t="s">
        <v>94</v>
      </c>
      <c r="G237" s="11" t="s">
        <v>8</v>
      </c>
      <c r="H237" s="11" t="s">
        <v>222</v>
      </c>
      <c r="I237" s="11" t="s">
        <v>235</v>
      </c>
      <c r="J237" s="12" t="s">
        <v>485</v>
      </c>
      <c r="K237" s="22">
        <f>K238</f>
        <v>45</v>
      </c>
      <c r="L237" s="22">
        <f t="shared" ref="L237:M237" si="85">L238</f>
        <v>0</v>
      </c>
      <c r="M237" s="22">
        <f t="shared" si="85"/>
        <v>0</v>
      </c>
      <c r="N237" s="29"/>
      <c r="O237" s="29"/>
      <c r="P237" s="29"/>
      <c r="Q237" s="3"/>
      <c r="R237" s="3"/>
    </row>
    <row r="238" spans="1:18" s="5" customFormat="1" ht="94.5" customHeight="1" x14ac:dyDescent="0.35">
      <c r="A238" s="7" t="s">
        <v>469</v>
      </c>
      <c r="B238" s="11" t="s">
        <v>39</v>
      </c>
      <c r="C238" s="11" t="s">
        <v>130</v>
      </c>
      <c r="D238" s="11" t="s">
        <v>105</v>
      </c>
      <c r="E238" s="11" t="s">
        <v>8</v>
      </c>
      <c r="F238" s="11" t="s">
        <v>94</v>
      </c>
      <c r="G238" s="11" t="s">
        <v>8</v>
      </c>
      <c r="H238" s="11" t="s">
        <v>220</v>
      </c>
      <c r="I238" s="11" t="s">
        <v>235</v>
      </c>
      <c r="J238" s="12" t="s">
        <v>486</v>
      </c>
      <c r="K238" s="22">
        <v>45</v>
      </c>
      <c r="L238" s="22">
        <v>0</v>
      </c>
      <c r="M238" s="22">
        <v>0</v>
      </c>
      <c r="N238" s="29"/>
      <c r="O238" s="29"/>
      <c r="P238" s="29"/>
      <c r="Q238" s="3"/>
      <c r="R238" s="3"/>
    </row>
    <row r="239" spans="1:18" s="5" customFormat="1" ht="38.25" customHeight="1" x14ac:dyDescent="0.35">
      <c r="A239" s="7" t="s">
        <v>470</v>
      </c>
      <c r="B239" s="11" t="s">
        <v>10</v>
      </c>
      <c r="C239" s="11" t="s">
        <v>130</v>
      </c>
      <c r="D239" s="11" t="s">
        <v>75</v>
      </c>
      <c r="E239" s="11" t="s">
        <v>104</v>
      </c>
      <c r="F239" s="11" t="s">
        <v>10</v>
      </c>
      <c r="G239" s="11" t="s">
        <v>104</v>
      </c>
      <c r="H239" s="11" t="s">
        <v>222</v>
      </c>
      <c r="I239" s="11" t="s">
        <v>10</v>
      </c>
      <c r="J239" s="12" t="s">
        <v>149</v>
      </c>
      <c r="K239" s="54">
        <f>K240+K242</f>
        <v>19231.900000000001</v>
      </c>
      <c r="L239" s="54">
        <f t="shared" ref="L239:M239" si="86">L240+L242</f>
        <v>0</v>
      </c>
      <c r="M239" s="54">
        <f t="shared" si="86"/>
        <v>0</v>
      </c>
      <c r="N239" s="29"/>
      <c r="O239" s="29"/>
      <c r="P239" s="29"/>
      <c r="Q239" s="3"/>
      <c r="R239" s="3"/>
    </row>
    <row r="240" spans="1:18" s="5" customFormat="1" ht="36" customHeight="1" x14ac:dyDescent="0.35">
      <c r="A240" s="7" t="s">
        <v>471</v>
      </c>
      <c r="B240" s="11" t="s">
        <v>34</v>
      </c>
      <c r="C240" s="11" t="s">
        <v>130</v>
      </c>
      <c r="D240" s="11" t="s">
        <v>75</v>
      </c>
      <c r="E240" s="11" t="s">
        <v>8</v>
      </c>
      <c r="F240" s="11" t="s">
        <v>94</v>
      </c>
      <c r="G240" s="11" t="s">
        <v>8</v>
      </c>
      <c r="H240" s="11" t="s">
        <v>222</v>
      </c>
      <c r="I240" s="11" t="s">
        <v>235</v>
      </c>
      <c r="J240" s="12" t="s">
        <v>213</v>
      </c>
      <c r="K240" s="54">
        <f>K241</f>
        <v>19174.2</v>
      </c>
      <c r="L240" s="54">
        <f t="shared" ref="L240:M240" si="87">L241</f>
        <v>0</v>
      </c>
      <c r="M240" s="54">
        <f t="shared" si="87"/>
        <v>0</v>
      </c>
      <c r="N240" s="29"/>
      <c r="O240" s="29"/>
      <c r="P240" s="29"/>
      <c r="Q240" s="3"/>
      <c r="R240" s="3"/>
    </row>
    <row r="241" spans="1:18" s="5" customFormat="1" ht="45" customHeight="1" x14ac:dyDescent="0.35">
      <c r="A241" s="7" t="s">
        <v>472</v>
      </c>
      <c r="B241" s="11" t="s">
        <v>34</v>
      </c>
      <c r="C241" s="11" t="s">
        <v>130</v>
      </c>
      <c r="D241" s="11" t="s">
        <v>75</v>
      </c>
      <c r="E241" s="11" t="s">
        <v>8</v>
      </c>
      <c r="F241" s="11" t="s">
        <v>94</v>
      </c>
      <c r="G241" s="11" t="s">
        <v>8</v>
      </c>
      <c r="H241" s="11" t="s">
        <v>222</v>
      </c>
      <c r="I241" s="11" t="s">
        <v>235</v>
      </c>
      <c r="J241" s="12" t="s">
        <v>397</v>
      </c>
      <c r="K241" s="54">
        <v>19174.2</v>
      </c>
      <c r="L241" s="22">
        <v>0</v>
      </c>
      <c r="M241" s="22">
        <v>0</v>
      </c>
      <c r="N241" s="29"/>
      <c r="O241" s="29"/>
      <c r="P241" s="29"/>
      <c r="Q241" s="3"/>
      <c r="R241" s="3"/>
    </row>
    <row r="242" spans="1:18" s="5" customFormat="1" ht="63.75" customHeight="1" x14ac:dyDescent="0.35">
      <c r="A242" s="7" t="s">
        <v>95</v>
      </c>
      <c r="B242" s="11" t="s">
        <v>39</v>
      </c>
      <c r="C242" s="11" t="s">
        <v>130</v>
      </c>
      <c r="D242" s="11" t="s">
        <v>75</v>
      </c>
      <c r="E242" s="11" t="s">
        <v>8</v>
      </c>
      <c r="F242" s="11" t="s">
        <v>94</v>
      </c>
      <c r="G242" s="11" t="s">
        <v>8</v>
      </c>
      <c r="H242" s="11" t="s">
        <v>222</v>
      </c>
      <c r="I242" s="11" t="s">
        <v>235</v>
      </c>
      <c r="J242" s="12" t="s">
        <v>325</v>
      </c>
      <c r="K242" s="60">
        <f>K243</f>
        <v>57.7</v>
      </c>
      <c r="L242" s="60">
        <f t="shared" ref="L242:M242" si="88">L243</f>
        <v>0</v>
      </c>
      <c r="M242" s="60">
        <f t="shared" si="88"/>
        <v>0</v>
      </c>
      <c r="N242" s="29"/>
      <c r="O242" s="29"/>
      <c r="P242" s="29"/>
      <c r="Q242" s="3"/>
      <c r="R242" s="3"/>
    </row>
    <row r="243" spans="1:18" s="5" customFormat="1" ht="66" customHeight="1" x14ac:dyDescent="0.35">
      <c r="A243" s="7" t="s">
        <v>473</v>
      </c>
      <c r="B243" s="11" t="s">
        <v>39</v>
      </c>
      <c r="C243" s="11" t="s">
        <v>130</v>
      </c>
      <c r="D243" s="11" t="s">
        <v>75</v>
      </c>
      <c r="E243" s="11" t="s">
        <v>8</v>
      </c>
      <c r="F243" s="11" t="s">
        <v>94</v>
      </c>
      <c r="G243" s="11" t="s">
        <v>8</v>
      </c>
      <c r="H243" s="11" t="s">
        <v>222</v>
      </c>
      <c r="I243" s="11" t="s">
        <v>235</v>
      </c>
      <c r="J243" s="12" t="s">
        <v>325</v>
      </c>
      <c r="K243" s="60">
        <v>57.7</v>
      </c>
      <c r="L243" s="22">
        <v>0</v>
      </c>
      <c r="M243" s="22">
        <v>0</v>
      </c>
      <c r="N243" s="29"/>
      <c r="O243" s="29"/>
      <c r="P243" s="29"/>
      <c r="Q243" s="3"/>
      <c r="R243" s="3"/>
    </row>
    <row r="244" spans="1:18" s="5" customFormat="1" ht="33" customHeight="1" x14ac:dyDescent="0.35">
      <c r="A244" s="7" t="s">
        <v>7</v>
      </c>
      <c r="B244" s="11" t="s">
        <v>10</v>
      </c>
      <c r="C244" s="11" t="s">
        <v>130</v>
      </c>
      <c r="D244" s="11" t="s">
        <v>129</v>
      </c>
      <c r="E244" s="11" t="s">
        <v>104</v>
      </c>
      <c r="F244" s="11" t="s">
        <v>10</v>
      </c>
      <c r="G244" s="11" t="s">
        <v>104</v>
      </c>
      <c r="H244" s="11" t="s">
        <v>222</v>
      </c>
      <c r="I244" s="11" t="s">
        <v>10</v>
      </c>
      <c r="J244" s="12" t="s">
        <v>160</v>
      </c>
      <c r="K244" s="22">
        <f t="shared" ref="K244:M244" si="89">K245</f>
        <v>41.3</v>
      </c>
      <c r="L244" s="22">
        <f t="shared" si="89"/>
        <v>0</v>
      </c>
      <c r="M244" s="22">
        <f t="shared" si="89"/>
        <v>0</v>
      </c>
      <c r="N244" s="29"/>
      <c r="O244" s="29"/>
      <c r="P244" s="29"/>
      <c r="Q244" s="3"/>
      <c r="R244" s="3"/>
    </row>
    <row r="245" spans="1:18" s="5" customFormat="1" ht="36" customHeight="1" x14ac:dyDescent="0.35">
      <c r="A245" s="7" t="s">
        <v>474</v>
      </c>
      <c r="B245" s="11" t="s">
        <v>39</v>
      </c>
      <c r="C245" s="11" t="s">
        <v>130</v>
      </c>
      <c r="D245" s="11" t="s">
        <v>129</v>
      </c>
      <c r="E245" s="11" t="s">
        <v>8</v>
      </c>
      <c r="F245" s="11" t="s">
        <v>124</v>
      </c>
      <c r="G245" s="11" t="s">
        <v>8</v>
      </c>
      <c r="H245" s="11" t="s">
        <v>222</v>
      </c>
      <c r="I245" s="11" t="s">
        <v>235</v>
      </c>
      <c r="J245" s="12" t="s">
        <v>138</v>
      </c>
      <c r="K245" s="22">
        <f>K246</f>
        <v>41.3</v>
      </c>
      <c r="L245" s="22">
        <f>L246</f>
        <v>0</v>
      </c>
      <c r="M245" s="22">
        <f>M246</f>
        <v>0</v>
      </c>
      <c r="N245" s="29"/>
      <c r="O245" s="29"/>
      <c r="P245" s="29"/>
      <c r="Q245" s="3"/>
      <c r="R245" s="3"/>
    </row>
    <row r="246" spans="1:18" s="5" customFormat="1" ht="70.5" customHeight="1" x14ac:dyDescent="0.35">
      <c r="A246" s="7" t="s">
        <v>475</v>
      </c>
      <c r="B246" s="11" t="s">
        <v>39</v>
      </c>
      <c r="C246" s="11" t="s">
        <v>130</v>
      </c>
      <c r="D246" s="11" t="s">
        <v>129</v>
      </c>
      <c r="E246" s="11" t="s">
        <v>8</v>
      </c>
      <c r="F246" s="11" t="s">
        <v>124</v>
      </c>
      <c r="G246" s="11" t="s">
        <v>8</v>
      </c>
      <c r="H246" s="11" t="s">
        <v>220</v>
      </c>
      <c r="I246" s="11" t="s">
        <v>235</v>
      </c>
      <c r="J246" s="12" t="s">
        <v>137</v>
      </c>
      <c r="K246" s="22">
        <v>41.3</v>
      </c>
      <c r="L246" s="22">
        <v>0</v>
      </c>
      <c r="M246" s="22">
        <v>0</v>
      </c>
      <c r="N246" s="29"/>
      <c r="O246" s="29"/>
      <c r="P246" s="29"/>
      <c r="Q246" s="3"/>
      <c r="R246" s="3"/>
    </row>
    <row r="247" spans="1:18" s="5" customFormat="1" ht="99" customHeight="1" x14ac:dyDescent="0.35">
      <c r="A247" s="7" t="s">
        <v>476</v>
      </c>
      <c r="B247" s="11" t="s">
        <v>10</v>
      </c>
      <c r="C247" s="11" t="s">
        <v>130</v>
      </c>
      <c r="D247" s="11" t="s">
        <v>68</v>
      </c>
      <c r="E247" s="11" t="s">
        <v>104</v>
      </c>
      <c r="F247" s="11" t="s">
        <v>10</v>
      </c>
      <c r="G247" s="11" t="s">
        <v>104</v>
      </c>
      <c r="H247" s="11" t="s">
        <v>222</v>
      </c>
      <c r="I247" s="11" t="s">
        <v>10</v>
      </c>
      <c r="J247" s="49" t="s">
        <v>326</v>
      </c>
      <c r="K247" s="9">
        <f>K248</f>
        <v>2.8</v>
      </c>
      <c r="L247" s="9">
        <f t="shared" ref="L247:M248" si="90">L248</f>
        <v>0</v>
      </c>
      <c r="M247" s="9">
        <f t="shared" si="90"/>
        <v>0</v>
      </c>
      <c r="N247" s="69"/>
      <c r="O247" s="69"/>
      <c r="P247" s="3"/>
    </row>
    <row r="248" spans="1:18" s="5" customFormat="1" ht="34.5" customHeight="1" x14ac:dyDescent="0.35">
      <c r="A248" s="7" t="s">
        <v>477</v>
      </c>
      <c r="B248" s="11" t="s">
        <v>10</v>
      </c>
      <c r="C248" s="11" t="s">
        <v>130</v>
      </c>
      <c r="D248" s="11" t="s">
        <v>68</v>
      </c>
      <c r="E248" s="11" t="s">
        <v>104</v>
      </c>
      <c r="F248" s="11" t="s">
        <v>10</v>
      </c>
      <c r="G248" s="11" t="s">
        <v>104</v>
      </c>
      <c r="H248" s="11" t="s">
        <v>222</v>
      </c>
      <c r="I248" s="11" t="s">
        <v>235</v>
      </c>
      <c r="J248" s="70" t="s">
        <v>461</v>
      </c>
      <c r="K248" s="9">
        <f>K249</f>
        <v>2.8</v>
      </c>
      <c r="L248" s="9">
        <f t="shared" si="90"/>
        <v>0</v>
      </c>
      <c r="M248" s="9">
        <f t="shared" si="90"/>
        <v>0</v>
      </c>
      <c r="N248" s="69"/>
      <c r="O248" s="69"/>
      <c r="P248" s="3"/>
    </row>
    <row r="249" spans="1:18" s="5" customFormat="1" ht="41.25" customHeight="1" x14ac:dyDescent="0.35">
      <c r="A249" s="7" t="s">
        <v>478</v>
      </c>
      <c r="B249" s="11" t="s">
        <v>39</v>
      </c>
      <c r="C249" s="11" t="s">
        <v>130</v>
      </c>
      <c r="D249" s="11" t="s">
        <v>68</v>
      </c>
      <c r="E249" s="11" t="s">
        <v>8</v>
      </c>
      <c r="F249" s="11" t="s">
        <v>124</v>
      </c>
      <c r="G249" s="11" t="s">
        <v>8</v>
      </c>
      <c r="H249" s="11" t="s">
        <v>222</v>
      </c>
      <c r="I249" s="11" t="s">
        <v>235</v>
      </c>
      <c r="J249" s="70" t="s">
        <v>462</v>
      </c>
      <c r="K249" s="9">
        <v>2.8</v>
      </c>
      <c r="L249" s="8">
        <v>0</v>
      </c>
      <c r="M249" s="8">
        <v>0</v>
      </c>
      <c r="N249" s="69"/>
      <c r="O249" s="69"/>
      <c r="P249" s="3"/>
    </row>
    <row r="250" spans="1:18" s="5" customFormat="1" ht="92.25" hidden="1" x14ac:dyDescent="0.35">
      <c r="A250" s="7" t="s">
        <v>479</v>
      </c>
      <c r="B250" s="11" t="s">
        <v>282</v>
      </c>
      <c r="C250" s="11" t="s">
        <v>130</v>
      </c>
      <c r="D250" s="11" t="s">
        <v>68</v>
      </c>
      <c r="E250" s="11" t="s">
        <v>104</v>
      </c>
      <c r="F250" s="11" t="s">
        <v>10</v>
      </c>
      <c r="G250" s="11" t="s">
        <v>104</v>
      </c>
      <c r="H250" s="11" t="s">
        <v>10</v>
      </c>
      <c r="I250" s="11" t="s">
        <v>10</v>
      </c>
      <c r="J250" s="49" t="s">
        <v>326</v>
      </c>
      <c r="K250" s="22">
        <v>0</v>
      </c>
      <c r="L250" s="22">
        <v>0</v>
      </c>
      <c r="M250" s="22">
        <v>0</v>
      </c>
      <c r="N250" s="29"/>
      <c r="O250" s="29"/>
      <c r="P250" s="29"/>
      <c r="Q250" s="3"/>
      <c r="R250" s="3"/>
    </row>
    <row r="251" spans="1:18" s="5" customFormat="1" ht="94.5" hidden="1" customHeight="1" x14ac:dyDescent="0.35">
      <c r="A251" s="7" t="s">
        <v>480</v>
      </c>
      <c r="B251" s="11" t="s">
        <v>282</v>
      </c>
      <c r="C251" s="11" t="s">
        <v>130</v>
      </c>
      <c r="D251" s="11" t="s">
        <v>68</v>
      </c>
      <c r="E251" s="11" t="s">
        <v>8</v>
      </c>
      <c r="F251" s="11" t="s">
        <v>108</v>
      </c>
      <c r="G251" s="11" t="s">
        <v>104</v>
      </c>
      <c r="H251" s="11" t="s">
        <v>10</v>
      </c>
      <c r="I251" s="11" t="s">
        <v>235</v>
      </c>
      <c r="J251" s="49" t="s">
        <v>327</v>
      </c>
      <c r="K251" s="22">
        <v>0</v>
      </c>
      <c r="L251" s="22">
        <v>0</v>
      </c>
      <c r="M251" s="22">
        <v>0</v>
      </c>
      <c r="N251" s="29"/>
      <c r="O251" s="29"/>
      <c r="P251" s="29"/>
      <c r="Q251" s="3"/>
      <c r="R251" s="3"/>
    </row>
    <row r="252" spans="1:18" s="5" customFormat="1" ht="61.5" hidden="1" x14ac:dyDescent="0.35">
      <c r="A252" s="7" t="s">
        <v>481</v>
      </c>
      <c r="B252" s="11" t="s">
        <v>282</v>
      </c>
      <c r="C252" s="11" t="s">
        <v>130</v>
      </c>
      <c r="D252" s="11" t="s">
        <v>68</v>
      </c>
      <c r="E252" s="11" t="s">
        <v>8</v>
      </c>
      <c r="F252" s="11" t="s">
        <v>108</v>
      </c>
      <c r="G252" s="11" t="s">
        <v>8</v>
      </c>
      <c r="H252" s="11" t="s">
        <v>222</v>
      </c>
      <c r="I252" s="11" t="s">
        <v>235</v>
      </c>
      <c r="J252" s="12" t="s">
        <v>328</v>
      </c>
      <c r="K252" s="22">
        <v>0</v>
      </c>
      <c r="L252" s="22">
        <v>0</v>
      </c>
      <c r="M252" s="22">
        <v>0</v>
      </c>
      <c r="N252" s="29"/>
      <c r="O252" s="29"/>
      <c r="P252" s="29"/>
      <c r="Q252" s="3"/>
      <c r="R252" s="3"/>
    </row>
    <row r="253" spans="1:18" s="1" customFormat="1" ht="30.75" x14ac:dyDescent="0.35">
      <c r="A253" s="73" t="s">
        <v>221</v>
      </c>
      <c r="B253" s="74"/>
      <c r="C253" s="74"/>
      <c r="D253" s="74"/>
      <c r="E253" s="74"/>
      <c r="F253" s="74"/>
      <c r="G253" s="74"/>
      <c r="H253" s="74"/>
      <c r="I253" s="74"/>
      <c r="J253" s="75"/>
      <c r="K253" s="9">
        <f>K167+K23</f>
        <v>3276900.1</v>
      </c>
      <c r="L253" s="9">
        <f>L167+L23</f>
        <v>3041965.8999999994</v>
      </c>
      <c r="M253" s="9">
        <f>M167+M23</f>
        <v>3080815.2</v>
      </c>
      <c r="N253" s="23"/>
      <c r="O253" s="23"/>
      <c r="P253" s="23"/>
    </row>
    <row r="254" spans="1:18" ht="19.5" customHeight="1" x14ac:dyDescent="0.45">
      <c r="A254" s="43"/>
      <c r="B254" s="44"/>
      <c r="C254" s="44"/>
      <c r="D254" s="44"/>
      <c r="E254" s="44"/>
      <c r="F254" s="44"/>
      <c r="G254" s="44"/>
      <c r="H254" s="44"/>
      <c r="I254" s="44"/>
      <c r="J254" s="19"/>
      <c r="K254" s="30"/>
      <c r="L254" s="30"/>
      <c r="M254" s="30"/>
    </row>
    <row r="255" spans="1:18" ht="24.95" customHeight="1" x14ac:dyDescent="0.4">
      <c r="A255" s="45"/>
      <c r="B255" s="46"/>
      <c r="C255" s="46"/>
      <c r="D255" s="46"/>
      <c r="E255" s="46"/>
      <c r="F255" s="46"/>
      <c r="G255" s="46"/>
      <c r="H255" s="46"/>
      <c r="I255" s="46"/>
      <c r="J255" s="20"/>
      <c r="K255" s="32"/>
      <c r="L255" s="33"/>
      <c r="M255" s="33"/>
    </row>
    <row r="256" spans="1:18" ht="26.25" x14ac:dyDescent="0.4">
      <c r="A256" s="45"/>
      <c r="B256" s="46"/>
      <c r="C256" s="46"/>
      <c r="D256" s="46"/>
      <c r="E256" s="46"/>
      <c r="F256" s="46"/>
      <c r="G256" s="46"/>
      <c r="H256" s="46"/>
      <c r="I256" s="46"/>
      <c r="J256" s="20"/>
      <c r="K256" s="33"/>
      <c r="L256" s="33"/>
      <c r="M256" s="33"/>
    </row>
    <row r="257" spans="1:13" ht="26.25" x14ac:dyDescent="0.4">
      <c r="A257" s="45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5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  <row r="259" spans="1:13" ht="26.25" x14ac:dyDescent="0.4">
      <c r="A259" s="45"/>
      <c r="B259" s="46"/>
      <c r="C259" s="46"/>
      <c r="D259" s="46"/>
      <c r="E259" s="46"/>
      <c r="F259" s="46"/>
      <c r="G259" s="46"/>
      <c r="H259" s="46"/>
      <c r="I259" s="46"/>
      <c r="J259" s="20"/>
      <c r="K259" s="33"/>
      <c r="L259" s="33"/>
      <c r="M259" s="33"/>
    </row>
    <row r="260" spans="1:13" ht="26.25" x14ac:dyDescent="0.4">
      <c r="A260" s="45"/>
      <c r="B260" s="46"/>
      <c r="C260" s="46"/>
      <c r="D260" s="46"/>
      <c r="E260" s="46"/>
      <c r="F260" s="46"/>
      <c r="G260" s="46"/>
      <c r="H260" s="46"/>
      <c r="I260" s="46"/>
      <c r="J260" s="20"/>
      <c r="K260" s="33"/>
      <c r="L260" s="33"/>
      <c r="M260" s="33"/>
    </row>
    <row r="261" spans="1:13" ht="26.25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3"/>
      <c r="L261" s="33"/>
      <c r="M261" s="33"/>
    </row>
    <row r="262" spans="1:13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3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3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3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3" ht="26.25" x14ac:dyDescent="0.4">
      <c r="A266" s="45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3" ht="26.25" x14ac:dyDescent="0.4">
      <c r="A267" s="46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3" ht="26.25" x14ac:dyDescent="0.4">
      <c r="A268" s="46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  <row r="269" spans="1:13" ht="26.25" x14ac:dyDescent="0.4">
      <c r="A269" s="46"/>
      <c r="B269" s="46"/>
      <c r="C269" s="46"/>
      <c r="D269" s="46"/>
      <c r="E269" s="46"/>
      <c r="F269" s="46"/>
      <c r="G269" s="46"/>
      <c r="H269" s="46"/>
      <c r="I269" s="46"/>
      <c r="J269" s="20"/>
      <c r="K269" s="33"/>
      <c r="L269" s="33"/>
      <c r="M269" s="33"/>
    </row>
  </sheetData>
  <mergeCells count="22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O21:S21"/>
    <mergeCell ref="K18:M18"/>
    <mergeCell ref="A253:J253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2022-09-26T08:45:01Z</cp:lastPrinted>
  <dcterms:created xsi:type="dcterms:W3CDTF">2004-12-16T09:43:57Z</dcterms:created>
  <dcterms:modified xsi:type="dcterms:W3CDTF">2022-09-26T08:46:02Z</dcterms:modified>
  <cp:version>0906.0100.01</cp:version>
</cp:coreProperties>
</file>